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ho\OneDrive\Desktop\"/>
    </mc:Choice>
  </mc:AlternateContent>
  <xr:revisionPtr revIDLastSave="0" documentId="8_{921EEF6F-DAD2-469F-B9FB-02EAFFBF9D2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総括表" sheetId="8" r:id="rId1"/>
    <sheet name="申込用紙（市町村・施設）" sheetId="9" r:id="rId2"/>
    <sheet name="data" sheetId="10" state="hidden" r:id="rId3"/>
    <sheet name="申込用紙（市町村・施設） 【記入方法】" sheetId="12" r:id="rId4"/>
  </sheets>
  <definedNames>
    <definedName name="_xlnm.Print_Area" localSheetId="1">'申込用紙（市町村・施設）'!$A$1:$X$33</definedName>
    <definedName name="_xlnm.Print_Area" localSheetId="3">'申込用紙（市町村・施設） 【記入方法】'!$A$1:$X$33</definedName>
    <definedName name="_xlnm.Print_Area" localSheetId="0">総括表!$A$1:$T$41</definedName>
    <definedName name="種目">data!$D$2:$D$12</definedName>
    <definedName name="特記事項">data!$F$2:$F$8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8" l="1"/>
  <c r="R20" i="8"/>
  <c r="S19" i="8"/>
  <c r="R19" i="8"/>
  <c r="K10" i="8"/>
  <c r="J10" i="8"/>
  <c r="E19" i="8"/>
  <c r="F19" i="8"/>
  <c r="G19" i="8"/>
  <c r="H19" i="8"/>
  <c r="H20" i="8" s="1"/>
  <c r="I19" i="8"/>
  <c r="D19" i="8"/>
  <c r="N20" i="8"/>
  <c r="O19" i="8"/>
  <c r="N19" i="8"/>
  <c r="N17" i="8"/>
  <c r="N14" i="8"/>
  <c r="N11" i="8"/>
  <c r="H14" i="8"/>
  <c r="F14" i="8"/>
  <c r="D14" i="8"/>
  <c r="K13" i="8"/>
  <c r="J13" i="8"/>
  <c r="J19" i="8" s="1"/>
  <c r="H11" i="8"/>
  <c r="F11" i="8"/>
  <c r="D11" i="8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5" i="12"/>
  <c r="I14" i="12"/>
  <c r="I11" i="12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3" i="12"/>
  <c r="R12" i="12"/>
  <c r="P12" i="12"/>
  <c r="I12" i="12"/>
  <c r="R11" i="12"/>
  <c r="P11" i="12"/>
  <c r="R32" i="12"/>
  <c r="P32" i="12"/>
  <c r="R31" i="12"/>
  <c r="P31" i="12"/>
  <c r="R30" i="12"/>
  <c r="P30" i="12"/>
  <c r="R29" i="12"/>
  <c r="P29" i="12"/>
  <c r="R28" i="12"/>
  <c r="P28" i="12"/>
  <c r="R27" i="12"/>
  <c r="P27" i="12"/>
  <c r="R26" i="12"/>
  <c r="P26" i="12"/>
  <c r="R25" i="12"/>
  <c r="P25" i="12"/>
  <c r="R24" i="12"/>
  <c r="P24" i="12"/>
  <c r="R23" i="12"/>
  <c r="P23" i="12"/>
  <c r="R22" i="12"/>
  <c r="P22" i="12"/>
  <c r="R21" i="12"/>
  <c r="P21" i="12"/>
  <c r="R20" i="12"/>
  <c r="P20" i="12"/>
  <c r="R19" i="12"/>
  <c r="P19" i="12"/>
  <c r="R18" i="12"/>
  <c r="P18" i="12"/>
  <c r="R17" i="12"/>
  <c r="P17" i="12"/>
  <c r="R16" i="12"/>
  <c r="P16" i="12"/>
  <c r="R15" i="12"/>
  <c r="P15" i="12"/>
  <c r="R14" i="12"/>
  <c r="P14" i="12"/>
  <c r="R13" i="12"/>
  <c r="P13" i="12"/>
  <c r="R32" i="9"/>
  <c r="P32" i="9"/>
  <c r="R31" i="9"/>
  <c r="P31" i="9"/>
  <c r="R30" i="9"/>
  <c r="P30" i="9"/>
  <c r="R29" i="9"/>
  <c r="P29" i="9"/>
  <c r="R28" i="9"/>
  <c r="P28" i="9"/>
  <c r="R27" i="9"/>
  <c r="P27" i="9"/>
  <c r="R26" i="9"/>
  <c r="P26" i="9"/>
  <c r="R25" i="9"/>
  <c r="P25" i="9"/>
  <c r="R24" i="9"/>
  <c r="P24" i="9"/>
  <c r="R23" i="9"/>
  <c r="P23" i="9"/>
  <c r="R22" i="9"/>
  <c r="P22" i="9"/>
  <c r="R21" i="9"/>
  <c r="P21" i="9"/>
  <c r="R20" i="9"/>
  <c r="P20" i="9"/>
  <c r="R19" i="9"/>
  <c r="P19" i="9"/>
  <c r="R18" i="9"/>
  <c r="P18" i="9"/>
  <c r="R17" i="9"/>
  <c r="P17" i="9"/>
  <c r="R16" i="9"/>
  <c r="P16" i="9"/>
  <c r="R15" i="9"/>
  <c r="P15" i="9"/>
  <c r="R14" i="9"/>
  <c r="P14" i="9"/>
  <c r="R13" i="9"/>
  <c r="P13" i="9"/>
  <c r="K19" i="8" l="1"/>
  <c r="J20" i="8" s="1"/>
  <c r="J14" i="8"/>
  <c r="F20" i="8"/>
  <c r="J11" i="8"/>
  <c r="D20" i="8"/>
</calcChain>
</file>

<file path=xl/sharedStrings.xml><?xml version="1.0" encoding="utf-8"?>
<sst xmlns="http://schemas.openxmlformats.org/spreadsheetml/2006/main" count="218" uniqueCount="116">
  <si>
    <t>所　　属</t>
    <rPh sb="0" eb="1">
      <t>ショ</t>
    </rPh>
    <rPh sb="3" eb="4">
      <t>ゾク</t>
    </rPh>
    <phoneticPr fontId="1"/>
  </si>
  <si>
    <t>性別</t>
    <rPh sb="0" eb="2">
      <t>セイベツ</t>
    </rPh>
    <phoneticPr fontId="1"/>
  </si>
  <si>
    <t>年齢</t>
    <rPh sb="0" eb="2">
      <t>ネン</t>
    </rPh>
    <phoneticPr fontId="1"/>
  </si>
  <si>
    <t>障害　　　　　区分</t>
    <rPh sb="0" eb="2">
      <t>ショウガイ</t>
    </rPh>
    <rPh sb="7" eb="9">
      <t>クブン</t>
    </rPh>
    <phoneticPr fontId="1"/>
  </si>
  <si>
    <t>特記　　　　　　　　事項</t>
    <rPh sb="0" eb="2">
      <t>トッキ</t>
    </rPh>
    <rPh sb="10" eb="12">
      <t>ジコウ</t>
    </rPh>
    <phoneticPr fontId="1"/>
  </si>
  <si>
    <t>氏　　名</t>
    <rPh sb="0" eb="1">
      <t>シ</t>
    </rPh>
    <rPh sb="3" eb="4">
      <t>メイ</t>
    </rPh>
    <phoneticPr fontId="1"/>
  </si>
  <si>
    <t>■記入時の注意事項</t>
    <rPh sb="1" eb="3">
      <t>キニュウ</t>
    </rPh>
    <rPh sb="3" eb="4">
      <t>ジ</t>
    </rPh>
    <rPh sb="5" eb="7">
      <t>チュウイ</t>
    </rPh>
    <rPh sb="7" eb="9">
      <t>ジコウ</t>
    </rPh>
    <phoneticPr fontId="1"/>
  </si>
  <si>
    <t>№</t>
    <phoneticPr fontId="1"/>
  </si>
  <si>
    <t>フリガナ</t>
    <phoneticPr fontId="1"/>
  </si>
  <si>
    <t>例</t>
    <rPh sb="0" eb="1">
      <t>レイ</t>
    </rPh>
    <phoneticPr fontId="1"/>
  </si>
  <si>
    <t>男</t>
    <phoneticPr fontId="1"/>
  </si>
  <si>
    <t>１部</t>
    <rPh sb="1" eb="2">
      <t>ブ</t>
    </rPh>
    <phoneticPr fontId="1"/>
  </si>
  <si>
    <t>障害名</t>
    <phoneticPr fontId="1"/>
  </si>
  <si>
    <t>年齢区分</t>
    <rPh sb="0" eb="2">
      <t>ネンレイ</t>
    </rPh>
    <rPh sb="2" eb="4">
      <t>クブン</t>
    </rPh>
    <phoneticPr fontId="1"/>
  </si>
  <si>
    <t>水泳競技</t>
    <rPh sb="0" eb="2">
      <t>スイエイ</t>
    </rPh>
    <rPh sb="2" eb="4">
      <t>キョウギ</t>
    </rPh>
    <phoneticPr fontId="1"/>
  </si>
  <si>
    <r>
      <t>身体障害者の方の「障害名」は、</t>
    </r>
    <r>
      <rPr>
        <sz val="8"/>
        <rFont val="ＤＨＰ特太ゴシック体"/>
        <family val="3"/>
        <charset val="128"/>
      </rPr>
      <t>手帳に記載されていること</t>
    </r>
    <r>
      <rPr>
        <sz val="8"/>
        <rFont val="ＭＳ Ｐゴシック"/>
        <family val="3"/>
        <charset val="128"/>
      </rPr>
      <t>をそのまま記入してください。</t>
    </r>
    <rPh sb="0" eb="2">
      <t>シンタイ</t>
    </rPh>
    <rPh sb="2" eb="5">
      <t>ショウガイシャ</t>
    </rPh>
    <rPh sb="6" eb="7">
      <t>カタ</t>
    </rPh>
    <rPh sb="9" eb="11">
      <t>ショウガイ</t>
    </rPh>
    <rPh sb="11" eb="12">
      <t>メイ</t>
    </rPh>
    <rPh sb="15" eb="17">
      <t>テチョウ</t>
    </rPh>
    <rPh sb="18" eb="20">
      <t>キサイ</t>
    </rPh>
    <rPh sb="32" eb="34">
      <t>キニュウ</t>
    </rPh>
    <phoneticPr fontId="1"/>
  </si>
  <si>
    <t>「〈別表〉富山県障害者スポーツ大会（水泳競技会）大会競技・種目一覧表、〈参考〉障害区分の解説」を参照のうえ記入してください。（障害区分、出場種目№、出場種目）</t>
    <rPh sb="2" eb="3">
      <t>ベツ</t>
    </rPh>
    <rPh sb="3" eb="4">
      <t>ヒョウ</t>
    </rPh>
    <rPh sb="5" eb="17">
      <t>ト</t>
    </rPh>
    <rPh sb="20" eb="23">
      <t>キョウギカイ</t>
    </rPh>
    <rPh sb="24" eb="26">
      <t>タイカイ</t>
    </rPh>
    <rPh sb="26" eb="28">
      <t>キョウギ</t>
    </rPh>
    <rPh sb="29" eb="31">
      <t>シュモク</t>
    </rPh>
    <rPh sb="31" eb="34">
      <t>イチランヒョウ</t>
    </rPh>
    <rPh sb="44" eb="46">
      <t>カイセツ</t>
    </rPh>
    <rPh sb="48" eb="50">
      <t>サンショウ</t>
    </rPh>
    <phoneticPr fontId="1"/>
  </si>
  <si>
    <t>別紙１</t>
    <rPh sb="0" eb="2">
      <t>ベッシ</t>
    </rPh>
    <phoneticPr fontId="1"/>
  </si>
  <si>
    <t>肢体不自由</t>
    <rPh sb="0" eb="2">
      <t>シタイ</t>
    </rPh>
    <rPh sb="2" eb="5">
      <t>フジユウ</t>
    </rPh>
    <phoneticPr fontId="1"/>
  </si>
  <si>
    <t>視覚障害</t>
    <rPh sb="0" eb="2">
      <t>シカク</t>
    </rPh>
    <rPh sb="2" eb="4">
      <t>ショウガイ</t>
    </rPh>
    <phoneticPr fontId="1"/>
  </si>
  <si>
    <t>聴覚障害</t>
    <rPh sb="0" eb="2">
      <t>チョウカク</t>
    </rPh>
    <phoneticPr fontId="1"/>
  </si>
  <si>
    <t>身体障害　　　　　　　　計</t>
    <rPh sb="0" eb="2">
      <t>シンタイ</t>
    </rPh>
    <rPh sb="2" eb="4">
      <t>ショウガイ</t>
    </rPh>
    <rPh sb="12" eb="13">
      <t>ケイ</t>
    </rPh>
    <phoneticPr fontId="1"/>
  </si>
  <si>
    <t>知的障害</t>
    <rPh sb="0" eb="2">
      <t>チテキ</t>
    </rPh>
    <rPh sb="2" eb="4">
      <t>ショウガイ</t>
    </rPh>
    <phoneticPr fontId="1"/>
  </si>
  <si>
    <t>オープン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</si>
  <si>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</si>
  <si>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</si>
  <si>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少年</t>
    <rPh sb="0" eb="2">
      <t>ショウネン</t>
    </rPh>
    <phoneticPr fontId="1"/>
  </si>
  <si>
    <t>２部</t>
    <rPh sb="1" eb="2">
      <t>ブ</t>
    </rPh>
    <phoneticPr fontId="1"/>
  </si>
  <si>
    <t>青年</t>
    <rPh sb="0" eb="2">
      <t>セイネン</t>
    </rPh>
    <phoneticPr fontId="1"/>
  </si>
  <si>
    <t>壮年</t>
    <rPh sb="0" eb="2">
      <t>ソウネン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</si>
  <si>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</si>
  <si>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</si>
  <si>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身体障害者</t>
    <rPh sb="0" eb="2">
      <t>シンタイ</t>
    </rPh>
    <rPh sb="2" eb="5">
      <t>ショウガイシャ</t>
    </rPh>
    <phoneticPr fontId="1"/>
  </si>
  <si>
    <t>山田太郎</t>
    <rPh sb="0" eb="2">
      <t>ヤマダ</t>
    </rPh>
    <rPh sb="2" eb="4">
      <t>タロウ</t>
    </rPh>
    <phoneticPr fontId="1"/>
  </si>
  <si>
    <t>ヤマダタロウ</t>
    <phoneticPr fontId="1"/>
  </si>
  <si>
    <t>有</t>
    <rPh sb="0" eb="1">
      <t>ア</t>
    </rPh>
    <phoneticPr fontId="1"/>
  </si>
  <si>
    <t>小計</t>
  </si>
  <si>
    <t>小計</t>
    <rPh sb="0" eb="2">
      <t>ショウケイ</t>
    </rPh>
    <phoneticPr fontId="1"/>
  </si>
  <si>
    <t>小計</t>
    <rPh sb="0" eb="2">
      <t>ショウケイ</t>
    </rPh>
    <phoneticPr fontId="1"/>
  </si>
  <si>
    <t>出　場　選　手　内　訳</t>
    <rPh sb="0" eb="1">
      <t>デ</t>
    </rPh>
    <rPh sb="2" eb="3">
      <t>バ</t>
    </rPh>
    <rPh sb="4" eb="5">
      <t>セン</t>
    </rPh>
    <rPh sb="6" eb="7">
      <t>テ</t>
    </rPh>
    <rPh sb="8" eb="9">
      <t>ナイ</t>
    </rPh>
    <rPh sb="10" eb="11">
      <t>ヤク</t>
    </rPh>
    <phoneticPr fontId="1"/>
  </si>
  <si>
    <t>備 考</t>
    <rPh sb="0" eb="1">
      <t>ソナエ</t>
    </rPh>
    <rPh sb="2" eb="3">
      <t>コウ</t>
    </rPh>
    <phoneticPr fontId="1"/>
  </si>
  <si>
    <t>手帳の
有無</t>
    <rPh sb="0" eb="2">
      <t>テチョウ</t>
    </rPh>
    <rPh sb="4" eb="6">
      <t>ウム</t>
    </rPh>
    <phoneticPr fontId="1"/>
  </si>
  <si>
    <t>障害の種別</t>
    <rPh sb="0" eb="2">
      <t>ショウガイ</t>
    </rPh>
    <rPh sb="3" eb="5">
      <t>シュベツ</t>
    </rPh>
    <phoneticPr fontId="1"/>
  </si>
  <si>
    <t>全国大会　　　　　　　　出場の
希望</t>
    <rPh sb="0" eb="2">
      <t>ゼンコク</t>
    </rPh>
    <rPh sb="2" eb="4">
      <t>タイカイ</t>
    </rPh>
    <rPh sb="12" eb="14">
      <t>シュツジョウ</t>
    </rPh>
    <rPh sb="16" eb="18">
      <t>キボウ</t>
    </rPh>
    <phoneticPr fontId="1"/>
  </si>
  <si>
    <t>知的障害者</t>
    <rPh sb="0" eb="2">
      <t>チテキ</t>
    </rPh>
    <rPh sb="2" eb="5">
      <t>ショウガイシャ</t>
    </rPh>
    <phoneticPr fontId="1"/>
  </si>
  <si>
    <t>○○○による○○○の機能全廃</t>
    <rPh sb="10" eb="12">
      <t>キノウ</t>
    </rPh>
    <rPh sb="12" eb="14">
      <t>ゼンパイ</t>
    </rPh>
    <phoneticPr fontId="1"/>
  </si>
  <si>
    <t>　　障害分類
年齢区分</t>
    <rPh sb="2" eb="4">
      <t>ショウガイ</t>
    </rPh>
    <rPh sb="4" eb="6">
      <t>ブンルイ</t>
    </rPh>
    <rPh sb="10" eb="12">
      <t>ネンレイ</t>
    </rPh>
    <rPh sb="12" eb="14">
      <t>クブン</t>
    </rPh>
    <phoneticPr fontId="1"/>
  </si>
  <si>
    <t>　　　障害分類
年齢区分</t>
    <rPh sb="3" eb="5">
      <t>ショウガイ</t>
    </rPh>
    <rPh sb="5" eb="7">
      <t>ブンルイ</t>
    </rPh>
    <rPh sb="11" eb="13">
      <t>ネンレイ</t>
    </rPh>
    <rPh sb="13" eb="15">
      <t>クブン</t>
    </rPh>
    <phoneticPr fontId="1"/>
  </si>
  <si>
    <t>参加申込用紙（別紙２）の記入について</t>
    <rPh sb="0" eb="2">
      <t>サンカ</t>
    </rPh>
    <rPh sb="2" eb="4">
      <t>モウシコミ</t>
    </rPh>
    <rPh sb="4" eb="6">
      <t>ヨウシ</t>
    </rPh>
    <rPh sb="7" eb="9">
      <t>ベッシ</t>
    </rPh>
    <rPh sb="12" eb="14">
      <t>キニュウ</t>
    </rPh>
    <phoneticPr fontId="1"/>
  </si>
  <si>
    <t>年齢区分は身体障害者　1部（39才以下）、2部（40才以上）　　知的障害者　少年の部（19才以下）、青年の部（20才～35才）、壮年の部（36才以上）　を記入してください。</t>
    <rPh sb="0" eb="2">
      <t>ネンレイ</t>
    </rPh>
    <rPh sb="2" eb="4">
      <t>クブン</t>
    </rPh>
    <rPh sb="5" eb="7">
      <t>シンタイ</t>
    </rPh>
    <rPh sb="7" eb="10">
      <t>ショウガイシャ</t>
    </rPh>
    <rPh sb="12" eb="13">
      <t>ブ</t>
    </rPh>
    <rPh sb="16" eb="17">
      <t>サイ</t>
    </rPh>
    <rPh sb="17" eb="19">
      <t>イカ</t>
    </rPh>
    <rPh sb="22" eb="23">
      <t>ブ</t>
    </rPh>
    <rPh sb="26" eb="27">
      <t>サイ</t>
    </rPh>
    <rPh sb="27" eb="29">
      <t>イジョウ</t>
    </rPh>
    <rPh sb="32" eb="34">
      <t>チテキ</t>
    </rPh>
    <rPh sb="34" eb="37">
      <t>ショウガイシャ</t>
    </rPh>
    <rPh sb="38" eb="40">
      <t>ショウネン</t>
    </rPh>
    <rPh sb="41" eb="42">
      <t>ブ</t>
    </rPh>
    <rPh sb="45" eb="46">
      <t>サイ</t>
    </rPh>
    <rPh sb="46" eb="48">
      <t>イカ</t>
    </rPh>
    <rPh sb="50" eb="52">
      <t>セイネン</t>
    </rPh>
    <phoneticPr fontId="1"/>
  </si>
  <si>
    <t>富山県代表として選考された場合で、全国大会に出場可能な方は、「全国大会出場の希望」欄に○を記入してください。</t>
    <rPh sb="0" eb="3">
      <t>トヤマケン</t>
    </rPh>
    <rPh sb="3" eb="5">
      <t>ダイヒョウ</t>
    </rPh>
    <rPh sb="8" eb="10">
      <t>センコウ</t>
    </rPh>
    <rPh sb="13" eb="15">
      <t>バアイ</t>
    </rPh>
    <rPh sb="17" eb="19">
      <t>ゼンコク</t>
    </rPh>
    <rPh sb="19" eb="21">
      <t>タイカイ</t>
    </rPh>
    <rPh sb="22" eb="24">
      <t>シュツジョウ</t>
    </rPh>
    <rPh sb="24" eb="26">
      <t>カノウ</t>
    </rPh>
    <rPh sb="27" eb="28">
      <t>カタ</t>
    </rPh>
    <rPh sb="31" eb="33">
      <t>ゼンコク</t>
    </rPh>
    <rPh sb="33" eb="35">
      <t>タイカイ</t>
    </rPh>
    <rPh sb="35" eb="37">
      <t>シュツジョウ</t>
    </rPh>
    <rPh sb="38" eb="40">
      <t>キボウ</t>
    </rPh>
    <rPh sb="41" eb="42">
      <t>ラン</t>
    </rPh>
    <rPh sb="45" eb="47">
      <t>キニュウ</t>
    </rPh>
    <phoneticPr fontId="1"/>
  </si>
  <si>
    <t>所属　</t>
    <rPh sb="0" eb="2">
      <t>ショゾク</t>
    </rPh>
    <phoneticPr fontId="1"/>
  </si>
  <si>
    <t xml:space="preserve">申込責任者名                                 　　　　　   </t>
    <rPh sb="0" eb="2">
      <t>モウシコミ</t>
    </rPh>
    <rPh sb="2" eb="5">
      <t>セキニンシャ</t>
    </rPh>
    <rPh sb="5" eb="6">
      <t>メイ</t>
    </rPh>
    <phoneticPr fontId="1"/>
  </si>
  <si>
    <r>
      <t>入退水時に競技役員による補助を希望する場合。</t>
    </r>
    <r>
      <rPr>
        <b/>
        <sz val="8"/>
        <rFont val="ＭＳ Ｐゴシック"/>
        <family val="3"/>
        <charset val="128"/>
      </rPr>
      <t>(入水希望）</t>
    </r>
    <rPh sb="0" eb="1">
      <t>ニュウ</t>
    </rPh>
    <rPh sb="1" eb="2">
      <t>タイ</t>
    </rPh>
    <rPh sb="2" eb="3">
      <t>スイ</t>
    </rPh>
    <rPh sb="3" eb="4">
      <t>ジ</t>
    </rPh>
    <rPh sb="5" eb="7">
      <t>キョウギ</t>
    </rPh>
    <rPh sb="7" eb="9">
      <t>ヤクイン</t>
    </rPh>
    <rPh sb="12" eb="14">
      <t>ホジョ</t>
    </rPh>
    <rPh sb="15" eb="17">
      <t>キボウ</t>
    </rPh>
    <rPh sb="19" eb="21">
      <t>バアイ</t>
    </rPh>
    <rPh sb="23" eb="25">
      <t>ニュウスイ</t>
    </rPh>
    <rPh sb="25" eb="27">
      <t>キボウ</t>
    </rPh>
    <phoneticPr fontId="1"/>
  </si>
  <si>
    <t>（ただし、障害区分8、9、11、13、14、15、17、18、19､22の者は「水中スタートをしなければならない」ので記入不要。）</t>
    <phoneticPr fontId="1"/>
  </si>
  <si>
    <t>■特記事項欄　　　※下記の項目に該当する場合は記入例（　　　）の内容を記入してください。</t>
    <rPh sb="1" eb="3">
      <t>トッキ</t>
    </rPh>
    <rPh sb="3" eb="5">
      <t>ジコウ</t>
    </rPh>
    <rPh sb="5" eb="6">
      <t>ラン</t>
    </rPh>
    <rPh sb="23" eb="25">
      <t>キニュウ</t>
    </rPh>
    <rPh sb="25" eb="26">
      <t>レイ</t>
    </rPh>
    <rPh sb="32" eb="34">
      <t>ナイヨウ</t>
    </rPh>
    <phoneticPr fontId="1"/>
  </si>
  <si>
    <t>1部</t>
    <rPh sb="1" eb="2">
      <t>ブ</t>
    </rPh>
    <phoneticPr fontId="1"/>
  </si>
  <si>
    <r>
      <rPr>
        <sz val="8"/>
        <rFont val="ＭＳ Ｐゴシック"/>
        <family val="3"/>
        <charset val="128"/>
      </rPr>
      <t>プールサイドでの移動のために貸出用車椅子利用を希望する場合。</t>
    </r>
    <r>
      <rPr>
        <b/>
        <sz val="8"/>
        <rFont val="ＭＳ Ｐゴシック"/>
        <family val="3"/>
        <charset val="128"/>
      </rPr>
      <t>（車椅子）</t>
    </r>
    <rPh sb="8" eb="10">
      <t>イドウ</t>
    </rPh>
    <rPh sb="14" eb="16">
      <t>カシダシ</t>
    </rPh>
    <rPh sb="16" eb="17">
      <t>ヨウ</t>
    </rPh>
    <rPh sb="17" eb="18">
      <t>クルマ</t>
    </rPh>
    <rPh sb="18" eb="20">
      <t>イス</t>
    </rPh>
    <rPh sb="20" eb="22">
      <t>リヨウ</t>
    </rPh>
    <rPh sb="23" eb="25">
      <t>キボウ</t>
    </rPh>
    <rPh sb="27" eb="29">
      <t>バアイ</t>
    </rPh>
    <rPh sb="31" eb="34">
      <t>クルマイス</t>
    </rPh>
    <phoneticPr fontId="1"/>
  </si>
  <si>
    <r>
      <t>水中スタートを希望する場合。</t>
    </r>
    <r>
      <rPr>
        <b/>
        <sz val="8"/>
        <rFont val="ＭＳ Ｐゴシック"/>
        <family val="3"/>
        <charset val="128"/>
      </rPr>
      <t>(水中スタート）</t>
    </r>
    <rPh sb="0" eb="2">
      <t>スイチュウ</t>
    </rPh>
    <rPh sb="7" eb="9">
      <t>キボウ</t>
    </rPh>
    <rPh sb="11" eb="13">
      <t>バアイ</t>
    </rPh>
    <phoneticPr fontId="1"/>
  </si>
  <si>
    <r>
      <t>規則上スタート時の補助を認められている者（障害区分11、13、17、19、22）で、競技役員による補助を希望する場合。</t>
    </r>
    <r>
      <rPr>
        <b/>
        <sz val="8"/>
        <rFont val="ＭＳ Ｐゴシック"/>
        <family val="3"/>
        <charset val="128"/>
      </rPr>
      <t>(スタート補助）</t>
    </r>
    <rPh sb="0" eb="3">
      <t>キソクジョウ</t>
    </rPh>
    <rPh sb="7" eb="8">
      <t>ジ</t>
    </rPh>
    <rPh sb="9" eb="11">
      <t>ホジョ</t>
    </rPh>
    <rPh sb="12" eb="13">
      <t>ミト</t>
    </rPh>
    <rPh sb="19" eb="20">
      <t>モノ</t>
    </rPh>
    <rPh sb="21" eb="23">
      <t>ショウガイ</t>
    </rPh>
    <rPh sb="23" eb="25">
      <t>クブン</t>
    </rPh>
    <rPh sb="42" eb="44">
      <t>キョウギ</t>
    </rPh>
    <rPh sb="44" eb="46">
      <t>ヤクイン</t>
    </rPh>
    <rPh sb="49" eb="51">
      <t>ホジョ</t>
    </rPh>
    <rPh sb="52" eb="54">
      <t>キボウ</t>
    </rPh>
    <rPh sb="56" eb="58">
      <t>バアイ</t>
    </rPh>
    <rPh sb="64" eb="66">
      <t>ホジョ</t>
    </rPh>
    <phoneticPr fontId="1"/>
  </si>
  <si>
    <r>
      <t>重複する障害がある場合は、障害名を記入する。</t>
    </r>
    <r>
      <rPr>
        <b/>
        <sz val="8"/>
        <rFont val="ＭＳ Ｐゴシック"/>
        <family val="3"/>
        <charset val="128"/>
      </rPr>
      <t>(重複する障害名）</t>
    </r>
    <rPh sb="0" eb="2">
      <t>チョウフク</t>
    </rPh>
    <rPh sb="4" eb="6">
      <t>ショウガイ</t>
    </rPh>
    <rPh sb="9" eb="11">
      <t>バアイ</t>
    </rPh>
    <rPh sb="13" eb="15">
      <t>ショウガイ</t>
    </rPh>
    <rPh sb="15" eb="16">
      <t>メイ</t>
    </rPh>
    <rPh sb="17" eb="19">
      <t>キニュウ</t>
    </rPh>
    <rPh sb="23" eb="25">
      <t>チョウフク</t>
    </rPh>
    <rPh sb="27" eb="29">
      <t>ショウガイ</t>
    </rPh>
    <rPh sb="29" eb="30">
      <t>メイ</t>
    </rPh>
    <phoneticPr fontId="1"/>
  </si>
  <si>
    <t>１種目１行で記載してください。</t>
    <rPh sb="1" eb="3">
      <t>シュモク</t>
    </rPh>
    <rPh sb="4" eb="5">
      <t>ギョウ</t>
    </rPh>
    <rPh sb="6" eb="8">
      <t>キサイ</t>
    </rPh>
    <phoneticPr fontId="1"/>
  </si>
  <si>
    <r>
      <t>4月1日以降、</t>
    </r>
    <r>
      <rPr>
        <sz val="8"/>
        <rFont val="ＤＨＰ特太ゴシック体"/>
        <family val="3"/>
        <charset val="128"/>
      </rPr>
      <t>所属が変わる場合（卒業生等）</t>
    </r>
    <r>
      <rPr>
        <sz val="8"/>
        <rFont val="ＭＳ Ｐゴシック"/>
        <family val="3"/>
        <charset val="128"/>
      </rPr>
      <t>は備考欄に</t>
    </r>
    <r>
      <rPr>
        <b/>
        <sz val="8"/>
        <rFont val="ＭＳ Ｐゴシック"/>
        <family val="3"/>
        <charset val="128"/>
      </rPr>
      <t>卒業予定</t>
    </r>
    <r>
      <rPr>
        <sz val="8"/>
        <rFont val="ＭＳ Ｐゴシック"/>
        <family val="3"/>
        <charset val="128"/>
      </rPr>
      <t>と記入してください。</t>
    </r>
    <rPh sb="1" eb="2">
      <t>ガツ</t>
    </rPh>
    <rPh sb="3" eb="4">
      <t>ニチ</t>
    </rPh>
    <rPh sb="4" eb="6">
      <t>イコウ</t>
    </rPh>
    <rPh sb="7" eb="9">
      <t>ショゾク</t>
    </rPh>
    <rPh sb="10" eb="11">
      <t>カ</t>
    </rPh>
    <rPh sb="13" eb="15">
      <t>バアイ</t>
    </rPh>
    <rPh sb="16" eb="18">
      <t>ソツギョウ</t>
    </rPh>
    <rPh sb="18" eb="19">
      <t>セイ</t>
    </rPh>
    <rPh sb="19" eb="20">
      <t>トウ</t>
    </rPh>
    <rPh sb="22" eb="24">
      <t>ビコウ</t>
    </rPh>
    <rPh sb="24" eb="25">
      <t>ラン</t>
    </rPh>
    <rPh sb="26" eb="28">
      <t>ソツギョウ</t>
    </rPh>
    <rPh sb="28" eb="30">
      <t>ヨテイ</t>
    </rPh>
    <rPh sb="31" eb="33">
      <t>キニュウ</t>
    </rPh>
    <phoneticPr fontId="1"/>
  </si>
  <si>
    <t>E-mail                                     @</t>
    <phoneticPr fontId="1"/>
  </si>
  <si>
    <t>所属</t>
    <rPh sb="0" eb="2">
      <t>ショゾク</t>
    </rPh>
    <phoneticPr fontId="1"/>
  </si>
  <si>
    <t>申込責任者名</t>
    <phoneticPr fontId="1"/>
  </si>
  <si>
    <r>
      <rPr>
        <b/>
        <sz val="11"/>
        <rFont val="ＭＳ Ｐゴシック"/>
        <family val="3"/>
        <charset val="128"/>
      </rPr>
      <t>別紙２</t>
    </r>
    <r>
      <rPr>
        <b/>
        <sz val="10"/>
        <rFont val="ＭＳ Ｐゴシック"/>
        <family val="3"/>
        <charset val="128"/>
      </rPr>
      <t>　　　　　　　　　　　　　　　　　　　　　　　　　</t>
    </r>
    <r>
      <rPr>
        <b/>
        <sz val="12"/>
        <rFont val="ＭＳ Ｐゴシック"/>
        <family val="3"/>
        <charset val="128"/>
      </rPr>
      <t>第20回富山県障害者スポーツ大会（水泳競技会）　参加申込用紙</t>
    </r>
    <rPh sb="0" eb="2">
      <t>ベッシ</t>
    </rPh>
    <rPh sb="28" eb="29">
      <t>ダイ</t>
    </rPh>
    <rPh sb="31" eb="32">
      <t>カイ</t>
    </rPh>
    <rPh sb="32" eb="35">
      <t>トヤマケン</t>
    </rPh>
    <rPh sb="35" eb="38">
      <t>ショウガイシャ</t>
    </rPh>
    <rPh sb="42" eb="44">
      <t>タイカイ</t>
    </rPh>
    <rPh sb="45" eb="47">
      <t>スイエイ</t>
    </rPh>
    <rPh sb="47" eb="50">
      <t>キョウギカイ</t>
    </rPh>
    <rPh sb="52" eb="54">
      <t>サンカ</t>
    </rPh>
    <rPh sb="54" eb="56">
      <t>モウシコミ</t>
    </rPh>
    <rPh sb="56" eb="58">
      <t>ヨウシ</t>
    </rPh>
    <phoneticPr fontId="1"/>
  </si>
  <si>
    <r>
      <t>年齢は令和２</t>
    </r>
    <r>
      <rPr>
        <sz val="8"/>
        <rFont val="ＤＨＰ特太ゴシック体"/>
        <family val="3"/>
        <charset val="128"/>
      </rPr>
      <t>年4月1日現在</t>
    </r>
    <r>
      <rPr>
        <sz val="8"/>
        <rFont val="ＭＳ Ｐゴシック"/>
        <family val="3"/>
        <charset val="128"/>
      </rPr>
      <t>の年齢を記入してください。</t>
    </r>
    <rPh sb="0" eb="2">
      <t>ネンレイ</t>
    </rPh>
    <rPh sb="3" eb="5">
      <t>レイワ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ネンレイ</t>
    </rPh>
    <rPh sb="17" eb="19">
      <t>キニュウ</t>
    </rPh>
    <phoneticPr fontId="1"/>
  </si>
  <si>
    <r>
      <t>視覚障害（障害区分24）で、ターンやゴールの際に、合図棒での競技役員による合図を希望する場合。</t>
    </r>
    <r>
      <rPr>
        <b/>
        <sz val="8"/>
        <rFont val="ＭＳ Ｐゴシック"/>
        <family val="3"/>
        <charset val="128"/>
      </rPr>
      <t>(合図棒）</t>
    </r>
    <rPh sb="0" eb="2">
      <t>シカク</t>
    </rPh>
    <rPh sb="2" eb="4">
      <t>ショウガイ</t>
    </rPh>
    <rPh sb="5" eb="7">
      <t>ショウガイ</t>
    </rPh>
    <rPh sb="7" eb="9">
      <t>クブン</t>
    </rPh>
    <rPh sb="22" eb="23">
      <t>サイ</t>
    </rPh>
    <rPh sb="25" eb="27">
      <t>アイズ</t>
    </rPh>
    <rPh sb="27" eb="28">
      <t>ボウ</t>
    </rPh>
    <rPh sb="30" eb="32">
      <t>キョウギ</t>
    </rPh>
    <rPh sb="32" eb="34">
      <t>ヤクイン</t>
    </rPh>
    <rPh sb="37" eb="39">
      <t>アイズ</t>
    </rPh>
    <rPh sb="40" eb="42">
      <t>キボウ</t>
    </rPh>
    <rPh sb="44" eb="46">
      <t>バアイ</t>
    </rPh>
    <rPh sb="48" eb="50">
      <t>アイズ</t>
    </rPh>
    <rPh sb="50" eb="51">
      <t>ボウ</t>
    </rPh>
    <phoneticPr fontId="1"/>
  </si>
  <si>
    <t>第20回富山県障害者スポーツ大会（水泳競技会）参加申込総括表</t>
    <rPh sb="0" eb="1">
      <t>ダイ</t>
    </rPh>
    <rPh sb="3" eb="4">
      <t>カイ</t>
    </rPh>
    <rPh sb="4" eb="16">
      <t>ト</t>
    </rPh>
    <rPh sb="17" eb="19">
      <t>スイエイ</t>
    </rPh>
    <rPh sb="19" eb="22">
      <t>キョウギカイ</t>
    </rPh>
    <rPh sb="23" eb="25">
      <t>サンカ</t>
    </rPh>
    <rPh sb="25" eb="27">
      <t>モウシコ</t>
    </rPh>
    <rPh sb="27" eb="29">
      <t>ソウカツ</t>
    </rPh>
    <rPh sb="29" eb="30">
      <t>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</si>
  <si>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</si>
  <si>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</si>
  <si>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</si>
  <si>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</si>
  <si>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</si>
  <si>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</si>
  <si>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</si>
  <si>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</si>
  <si>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</si>
  <si>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</si>
  <si>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種目名</t>
    <rPh sb="0" eb="2">
      <t>シュモク</t>
    </rPh>
    <rPh sb="2" eb="3">
      <t>メイ</t>
    </rPh>
    <phoneticPr fontId="1"/>
  </si>
  <si>
    <t>種</t>
    <rPh sb="0" eb="1">
      <t>シュ</t>
    </rPh>
    <phoneticPr fontId="1"/>
  </si>
  <si>
    <t>級</t>
    <phoneticPr fontId="1"/>
  </si>
  <si>
    <t>障害の
程度
（Ａ・Ｂ）</t>
    <rPh sb="0" eb="2">
      <t>ショウガイ</t>
    </rPh>
    <rPh sb="4" eb="6">
      <t>テイド</t>
    </rPh>
    <phoneticPr fontId="1"/>
  </si>
  <si>
    <t>E-mail</t>
    <phoneticPr fontId="1"/>
  </si>
  <si>
    <t xml:space="preserve">            @</t>
    <phoneticPr fontId="1"/>
  </si>
  <si>
    <t>スタート補助</t>
    <rPh sb="4" eb="6">
      <t>ホジョ</t>
    </rPh>
    <phoneticPr fontId="1"/>
  </si>
  <si>
    <t>合図棒</t>
    <rPh sb="0" eb="2">
      <t>アイズ</t>
    </rPh>
    <rPh sb="2" eb="3">
      <t>ボウ</t>
    </rPh>
    <phoneticPr fontId="1"/>
  </si>
  <si>
    <t>水中スタート</t>
    <rPh sb="0" eb="2">
      <t>スイチュウ</t>
    </rPh>
    <phoneticPr fontId="1"/>
  </si>
  <si>
    <t>車椅子</t>
    <rPh sb="0" eb="3">
      <t>クルマイス</t>
    </rPh>
    <phoneticPr fontId="1"/>
  </si>
  <si>
    <t xml:space="preserve">           -            -</t>
    <phoneticPr fontId="1"/>
  </si>
  <si>
    <t>入水希望 (水中スタート)</t>
    <rPh sb="0" eb="2">
      <t>ニュウスイ</t>
    </rPh>
    <rPh sb="2" eb="4">
      <t>キボウ</t>
    </rPh>
    <rPh sb="6" eb="8">
      <t>スイチュウ</t>
    </rPh>
    <phoneticPr fontId="1"/>
  </si>
  <si>
    <t>①25m自由形</t>
    <rPh sb="4" eb="7">
      <t>ジユウガタ</t>
    </rPh>
    <phoneticPr fontId="1"/>
  </si>
  <si>
    <t>②50m自由形</t>
    <rPh sb="4" eb="7">
      <t>ジユウガタ</t>
    </rPh>
    <phoneticPr fontId="1"/>
  </si>
  <si>
    <t>③25m背泳ぎ</t>
    <rPh sb="4" eb="6">
      <t>セオヨ</t>
    </rPh>
    <phoneticPr fontId="1"/>
  </si>
  <si>
    <t>④50m背泳ぎ</t>
    <rPh sb="4" eb="6">
      <t>セオヨ</t>
    </rPh>
    <phoneticPr fontId="1"/>
  </si>
  <si>
    <t>⑤25m平泳ぎ</t>
    <rPh sb="4" eb="6">
      <t>ヒラオヨ</t>
    </rPh>
    <phoneticPr fontId="1"/>
  </si>
  <si>
    <t>⑥50m平泳ぎ</t>
    <rPh sb="4" eb="6">
      <t>ヒラオヨ</t>
    </rPh>
    <phoneticPr fontId="1"/>
  </si>
  <si>
    <t>⑦25mバタフライ</t>
    <phoneticPr fontId="1"/>
  </si>
  <si>
    <t>⑧50mバタフライ</t>
    <phoneticPr fontId="1"/>
  </si>
  <si>
    <t>⑨4×50mリレー</t>
    <phoneticPr fontId="1"/>
  </si>
  <si>
    <t>⑩4×50mメドレーリレー</t>
  </si>
  <si>
    <t>⑩4×50mメドレーリレー</t>
    <phoneticPr fontId="1"/>
  </si>
  <si>
    <t>男</t>
  </si>
  <si>
    <t>男</t>
    <rPh sb="0" eb="1">
      <t>オトコ</t>
    </rPh>
    <phoneticPr fontId="1"/>
  </si>
  <si>
    <t>女</t>
    <rPh sb="0" eb="1">
      <t>オンナ</t>
    </rPh>
    <phoneticPr fontId="1"/>
  </si>
  <si>
    <t>TEL</t>
    <phoneticPr fontId="1"/>
  </si>
  <si>
    <t>FAX</t>
    <phoneticPr fontId="1"/>
  </si>
  <si>
    <t>有</t>
  </si>
  <si>
    <t>有</t>
    <rPh sb="0" eb="1">
      <t>アリ</t>
    </rPh>
    <phoneticPr fontId="1"/>
  </si>
  <si>
    <t>A</t>
    <phoneticPr fontId="1"/>
  </si>
  <si>
    <t>○○○による○○○の機能全廃</t>
    <phoneticPr fontId="1"/>
  </si>
  <si>
    <t>は、直接入力してください</t>
    <rPh sb="2" eb="4">
      <t>チョクセツ</t>
    </rPh>
    <rPh sb="4" eb="6">
      <t>ニュウリョク</t>
    </rPh>
    <phoneticPr fontId="1"/>
  </si>
  <si>
    <t>は、それぞれリストから選択してください</t>
    <rPh sb="11" eb="13">
      <t>センタク</t>
    </rPh>
    <phoneticPr fontId="1"/>
  </si>
  <si>
    <t>○○○による○○○の機能全廃</t>
    <phoneticPr fontId="1"/>
  </si>
  <si>
    <t>　　　　　　　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</si>
</sst>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ＤＨＰ特太ゴシック体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ＤＨＰ特太ゴシック体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ECEF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6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top"/>
    </xf>
    <xf numFmtId="0" fontId="3" fillId="0" borderId="46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4" fillId="0" borderId="6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5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63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shrinkToFi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25" xfId="0" applyFont="1" applyFill="1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75" xfId="0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center" wrapText="1" shrinkToFit="1"/>
    </xf>
    <xf numFmtId="0" fontId="4" fillId="0" borderId="52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75" xfId="0" applyFont="1" applyFill="1" applyBorder="1" applyAlignment="1">
      <alignment horizontal="center" vertical="center" wrapText="1" shrinkToFit="1"/>
    </xf>
    <xf numFmtId="0" fontId="4" fillId="0" borderId="76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9" fillId="0" borderId="9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wrapText="1" shrinkToFit="1"/>
    </xf>
    <xf numFmtId="0" fontId="4" fillId="0" borderId="94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91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28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left" vertical="center" indent="1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wrapText="1" shrinkToFit="1"/>
      <protection locked="0"/>
    </xf>
    <xf numFmtId="0" fontId="4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85" xfId="0" applyFont="1" applyFill="1" applyBorder="1" applyAlignment="1" applyProtection="1">
      <alignment horizontal="left" vertical="center" shrinkToFit="1"/>
      <protection locked="0"/>
    </xf>
    <xf numFmtId="0" fontId="1" fillId="0" borderId="95" xfId="0" applyFont="1" applyFill="1" applyBorder="1" applyAlignment="1" applyProtection="1">
      <alignment horizontal="center" vertical="center" wrapText="1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Fill="1" applyBorder="1" applyAlignment="1" applyProtection="1">
      <alignment horizontal="left" vertical="center" indent="1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6" fillId="0" borderId="78" xfId="0" applyFont="1" applyFill="1" applyBorder="1" applyAlignment="1" applyProtection="1">
      <alignment horizontal="left" vertical="center"/>
      <protection locked="0"/>
    </xf>
    <xf numFmtId="0" fontId="6" fillId="0" borderId="79" xfId="0" applyFont="1" applyFill="1" applyBorder="1" applyAlignment="1" applyProtection="1">
      <alignment horizontal="left" vertical="center"/>
      <protection locked="0"/>
    </xf>
    <xf numFmtId="0" fontId="6" fillId="0" borderId="80" xfId="0" applyFont="1" applyFill="1" applyBorder="1" applyAlignment="1" applyProtection="1">
      <alignment horizontal="left" vertical="center"/>
      <protection locked="0"/>
    </xf>
    <xf numFmtId="0" fontId="6" fillId="0" borderId="81" xfId="0" applyFont="1" applyFill="1" applyBorder="1" applyAlignment="1" applyProtection="1">
      <alignment horizontal="left" vertical="center"/>
      <protection locked="0"/>
    </xf>
    <xf numFmtId="0" fontId="6" fillId="0" borderId="83" xfId="0" applyFont="1" applyFill="1" applyBorder="1" applyAlignment="1" applyProtection="1">
      <alignment horizontal="left" vertical="center"/>
      <protection locked="0"/>
    </xf>
    <xf numFmtId="0" fontId="6" fillId="0" borderId="8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Fill="1" applyBorder="1" applyAlignment="1" applyProtection="1">
      <alignment horizontal="left" vertical="center" shrinkToFit="1"/>
      <protection locked="0"/>
    </xf>
    <xf numFmtId="0" fontId="1" fillId="0" borderId="61" xfId="0" applyFont="1" applyFill="1" applyBorder="1" applyAlignment="1" applyProtection="1">
      <alignment horizontal="center" vertical="center" wrapText="1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Fill="1" applyBorder="1" applyAlignment="1" applyProtection="1">
      <alignment horizontal="left" vertical="center" indent="1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left" vertical="center"/>
    </xf>
    <xf numFmtId="0" fontId="4" fillId="0" borderId="9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6" fillId="0" borderId="7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77" xfId="0" applyFont="1" applyFill="1" applyBorder="1" applyAlignment="1" applyProtection="1">
      <alignment horizontal="center" vertical="center"/>
    </xf>
    <xf numFmtId="0" fontId="6" fillId="0" borderId="97" xfId="0" applyFont="1" applyFill="1" applyBorder="1" applyAlignment="1" applyProtection="1">
      <alignment horizontal="center" vertical="center"/>
    </xf>
    <xf numFmtId="0" fontId="6" fillId="3" borderId="78" xfId="0" applyFont="1" applyFill="1" applyBorder="1" applyAlignment="1" applyProtection="1">
      <alignment horizontal="left" vertical="center"/>
    </xf>
    <xf numFmtId="0" fontId="6" fillId="3" borderId="79" xfId="0" applyFont="1" applyFill="1" applyBorder="1" applyAlignment="1" applyProtection="1">
      <alignment horizontal="left" vertical="center"/>
    </xf>
    <xf numFmtId="0" fontId="6" fillId="0" borderId="77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6" fillId="0" borderId="97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3" borderId="80" xfId="0" applyFont="1" applyFill="1" applyBorder="1" applyAlignment="1" applyProtection="1">
      <alignment horizontal="left" vertical="center"/>
    </xf>
    <xf numFmtId="0" fontId="6" fillId="3" borderId="81" xfId="0" applyFont="1" applyFill="1" applyBorder="1" applyAlignment="1" applyProtection="1">
      <alignment horizontal="left" vertical="center"/>
    </xf>
    <xf numFmtId="0" fontId="6" fillId="0" borderId="93" xfId="0" applyFont="1" applyBorder="1" applyAlignment="1" applyProtection="1">
      <alignment horizontal="center" vertical="center"/>
    </xf>
    <xf numFmtId="0" fontId="6" fillId="0" borderId="87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vertical="center"/>
    </xf>
    <xf numFmtId="0" fontId="0" fillId="3" borderId="87" xfId="0" applyFill="1" applyBorder="1" applyAlignment="1" applyProtection="1">
      <alignment vertical="center"/>
    </xf>
    <xf numFmtId="0" fontId="0" fillId="3" borderId="71" xfId="0" applyFill="1" applyBorder="1" applyAlignment="1" applyProtection="1">
      <alignment vertical="center"/>
    </xf>
    <xf numFmtId="0" fontId="3" fillId="0" borderId="7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6" fillId="0" borderId="82" xfId="0" applyFont="1" applyFill="1" applyBorder="1" applyAlignment="1" applyProtection="1">
      <alignment horizontal="center" vertical="center"/>
    </xf>
    <xf numFmtId="0" fontId="6" fillId="0" borderId="85" xfId="0" applyFont="1" applyFill="1" applyBorder="1" applyAlignment="1" applyProtection="1">
      <alignment horizontal="center" vertical="center"/>
    </xf>
    <xf numFmtId="0" fontId="6" fillId="3" borderId="83" xfId="0" applyFont="1" applyFill="1" applyBorder="1" applyAlignment="1" applyProtection="1">
      <alignment horizontal="left" vertical="center"/>
    </xf>
    <xf numFmtId="0" fontId="6" fillId="3" borderId="84" xfId="0" applyFont="1" applyFill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96" xfId="0" applyFont="1" applyBorder="1" applyAlignment="1" applyProtection="1">
      <alignment horizontal="center" vertical="center"/>
    </xf>
    <xf numFmtId="0" fontId="0" fillId="3" borderId="86" xfId="0" applyFill="1" applyBorder="1" applyAlignment="1" applyProtection="1">
      <alignment vertical="center"/>
    </xf>
    <xf numFmtId="0" fontId="0" fillId="3" borderId="66" xfId="0" applyFill="1" applyBorder="1" applyAlignment="1" applyProtection="1">
      <alignment vertical="center"/>
    </xf>
    <xf numFmtId="0" fontId="0" fillId="3" borderId="67" xfId="0" applyFill="1" applyBorder="1" applyAlignment="1" applyProtection="1">
      <alignment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64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wrapText="1" shrinkToFit="1"/>
    </xf>
    <xf numFmtId="0" fontId="4" fillId="0" borderId="25" xfId="0" applyFont="1" applyFill="1" applyBorder="1" applyAlignment="1" applyProtection="1">
      <alignment horizontal="center" vertical="center" wrapText="1" shrinkToFit="1"/>
    </xf>
    <xf numFmtId="0" fontId="4" fillId="0" borderId="34" xfId="0" applyFont="1" applyFill="1" applyBorder="1" applyAlignment="1" applyProtection="1">
      <alignment horizontal="center" vertical="center" wrapText="1" shrinkToFit="1"/>
    </xf>
    <xf numFmtId="0" fontId="4" fillId="0" borderId="34" xfId="0" applyFont="1" applyFill="1" applyBorder="1" applyAlignment="1" applyProtection="1">
      <alignment horizontal="center" vertical="center" shrinkToFit="1"/>
    </xf>
    <xf numFmtId="0" fontId="4" fillId="0" borderId="98" xfId="0" applyFont="1" applyFill="1" applyBorder="1" applyAlignment="1" applyProtection="1">
      <alignment horizontal="center" vertical="center" wrapText="1" shrinkToFit="1"/>
    </xf>
    <xf numFmtId="0" fontId="9" fillId="0" borderId="97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9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 shrinkToFit="1"/>
    </xf>
    <xf numFmtId="0" fontId="4" fillId="0" borderId="18" xfId="0" applyFont="1" applyFill="1" applyBorder="1" applyAlignment="1" applyProtection="1">
      <alignment horizontal="center" vertical="center" wrapText="1" shrinkToFit="1"/>
    </xf>
    <xf numFmtId="0" fontId="0" fillId="0" borderId="58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 wrapText="1" shrinkToFit="1"/>
    </xf>
    <xf numFmtId="0" fontId="4" fillId="0" borderId="37" xfId="0" applyFont="1" applyFill="1" applyBorder="1" applyAlignment="1" applyProtection="1">
      <alignment horizontal="center" vertical="center" wrapText="1" shrinkToFit="1"/>
    </xf>
    <xf numFmtId="0" fontId="4" fillId="0" borderId="35" xfId="0" applyFont="1" applyFill="1" applyBorder="1" applyAlignment="1" applyProtection="1">
      <alignment horizontal="center" vertical="center" wrapText="1" shrinkToFit="1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94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87" xfId="0" applyFont="1" applyFill="1" applyBorder="1" applyAlignment="1" applyProtection="1">
      <alignment horizontal="center" vertical="center" shrinkToFit="1"/>
    </xf>
    <xf numFmtId="0" fontId="2" fillId="0" borderId="44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44" xfId="0" applyFont="1" applyFill="1" applyBorder="1" applyAlignment="1" applyProtection="1">
      <alignment horizontal="center" vertical="center" wrapText="1" shrinkToFit="1"/>
    </xf>
    <xf numFmtId="0" fontId="2" fillId="0" borderId="15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4" fillId="0" borderId="15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94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wrapText="1" shrinkToFit="1"/>
    </xf>
    <xf numFmtId="0" fontId="0" fillId="0" borderId="59" xfId="0" applyBorder="1" applyAlignment="1" applyProtection="1">
      <alignment vertical="center"/>
    </xf>
    <xf numFmtId="0" fontId="0" fillId="0" borderId="63" xfId="0" applyBorder="1" applyAlignment="1" applyProtection="1">
      <alignment vertical="center"/>
    </xf>
    <xf numFmtId="0" fontId="0" fillId="0" borderId="75" xfId="0" applyBorder="1" applyAlignment="1" applyProtection="1">
      <alignment vertical="center"/>
    </xf>
    <xf numFmtId="0" fontId="4" fillId="0" borderId="63" xfId="0" applyFont="1" applyFill="1" applyBorder="1" applyAlignment="1" applyProtection="1">
      <alignment horizontal="center" vertical="center" wrapText="1" shrinkToFit="1"/>
    </xf>
    <xf numFmtId="0" fontId="4" fillId="0" borderId="75" xfId="0" applyFont="1" applyFill="1" applyBorder="1" applyAlignment="1" applyProtection="1">
      <alignment horizontal="center" vertical="center" wrapText="1" shrinkToFit="1"/>
    </xf>
    <xf numFmtId="0" fontId="4" fillId="0" borderId="76" xfId="0" applyFont="1" applyFill="1" applyBorder="1" applyAlignment="1" applyProtection="1">
      <alignment horizontal="center" vertical="center" wrapText="1" shrinkToFit="1"/>
    </xf>
    <xf numFmtId="0" fontId="4" fillId="0" borderId="75" xfId="0" applyFont="1" applyFill="1" applyBorder="1" applyAlignment="1" applyProtection="1">
      <alignment horizontal="center" vertical="center" shrinkToFit="1"/>
    </xf>
    <xf numFmtId="0" fontId="4" fillId="0" borderId="76" xfId="0" applyFont="1" applyFill="1" applyBorder="1" applyAlignment="1" applyProtection="1">
      <alignment horizontal="center" vertical="center" shrinkToFit="1"/>
    </xf>
    <xf numFmtId="0" fontId="4" fillId="0" borderId="75" xfId="0" applyFont="1" applyFill="1" applyBorder="1" applyAlignment="1" applyProtection="1">
      <alignment horizontal="center" vertical="center" shrinkToFit="1"/>
    </xf>
    <xf numFmtId="0" fontId="4" fillId="0" borderId="92" xfId="0" applyFont="1" applyFill="1" applyBorder="1" applyAlignment="1" applyProtection="1">
      <alignment horizontal="center" vertical="center" shrinkToFit="1"/>
    </xf>
    <xf numFmtId="0" fontId="4" fillId="0" borderId="76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wrapText="1" shrinkToFit="1"/>
    </xf>
    <xf numFmtId="0" fontId="4" fillId="0" borderId="45" xfId="0" applyFont="1" applyFill="1" applyBorder="1" applyAlignment="1" applyProtection="1">
      <alignment horizontal="center" vertical="center" wrapText="1" shrinkToFit="1"/>
    </xf>
    <xf numFmtId="0" fontId="4" fillId="0" borderId="60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wrapText="1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left" vertical="center" shrinkToFit="1"/>
    </xf>
    <xf numFmtId="0" fontId="4" fillId="2" borderId="38" xfId="0" applyFont="1" applyFill="1" applyBorder="1" applyAlignment="1" applyProtection="1">
      <alignment horizontal="left" vertical="center" shrinkToFit="1"/>
    </xf>
    <xf numFmtId="0" fontId="1" fillId="2" borderId="61" xfId="0" applyFont="1" applyFill="1" applyBorder="1" applyAlignment="1" applyProtection="1">
      <alignment horizontal="center" vertical="center" wrapText="1" shrinkToFit="1"/>
    </xf>
    <xf numFmtId="0" fontId="4" fillId="2" borderId="38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0" borderId="88" xfId="0" applyFont="1" applyFill="1" applyBorder="1" applyAlignment="1" applyProtection="1">
      <alignment horizontal="center" vertical="center" shrinkToFit="1"/>
    </xf>
    <xf numFmtId="0" fontId="4" fillId="2" borderId="88" xfId="0" applyFont="1" applyFill="1" applyBorder="1" applyAlignment="1" applyProtection="1">
      <alignment horizontal="center" vertical="center" shrinkToFit="1"/>
    </xf>
    <xf numFmtId="0" fontId="2" fillId="3" borderId="61" xfId="0" applyFont="1" applyFill="1" applyBorder="1" applyAlignment="1" applyProtection="1">
      <alignment vertical="center" shrinkToFit="1"/>
    </xf>
    <xf numFmtId="0" fontId="4" fillId="2" borderId="61" xfId="0" applyFont="1" applyFill="1" applyBorder="1" applyAlignment="1" applyProtection="1">
      <alignment horizontal="center" vertical="center" shrinkToFit="1"/>
    </xf>
    <xf numFmtId="0" fontId="1" fillId="3" borderId="61" xfId="0" applyFont="1" applyFill="1" applyBorder="1" applyAlignment="1" applyProtection="1">
      <alignment horizontal="center" vertical="center" wrapText="1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2" borderId="28" xfId="0" applyFont="1" applyFill="1" applyBorder="1" applyAlignment="1" applyProtection="1">
      <alignment horizontal="left" vertical="center" shrinkToFit="1"/>
    </xf>
    <xf numFmtId="0" fontId="4" fillId="2" borderId="3" xfId="0" applyFont="1" applyFill="1" applyBorder="1" applyAlignment="1" applyProtection="1">
      <alignment horizontal="left" vertical="center" shrinkToFit="1"/>
    </xf>
    <xf numFmtId="0" fontId="1" fillId="2" borderId="30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0" borderId="90" xfId="0" applyFont="1" applyFill="1" applyBorder="1" applyAlignment="1" applyProtection="1">
      <alignment horizontal="center" vertical="center" shrinkToFit="1"/>
    </xf>
    <xf numFmtId="0" fontId="4" fillId="2" borderId="90" xfId="0" applyFont="1" applyFill="1" applyBorder="1" applyAlignment="1" applyProtection="1">
      <alignment horizontal="center" vertical="center" shrinkToFit="1"/>
    </xf>
    <xf numFmtId="0" fontId="2" fillId="3" borderId="30" xfId="0" applyFont="1" applyFill="1" applyBorder="1" applyAlignment="1" applyProtection="1">
      <alignment vertical="center" shrinkToFit="1"/>
    </xf>
    <xf numFmtId="0" fontId="4" fillId="2" borderId="30" xfId="0" applyFont="1" applyFill="1" applyBorder="1" applyAlignment="1" applyProtection="1">
      <alignment horizontal="center" vertical="center" shrinkToFit="1"/>
    </xf>
    <xf numFmtId="0" fontId="1" fillId="3" borderId="30" xfId="0" applyFont="1" applyFill="1" applyBorder="1" applyAlignment="1" applyProtection="1">
      <alignment horizontal="center" vertical="center" wrapText="1" shrinkToFit="1"/>
    </xf>
    <xf numFmtId="0" fontId="2" fillId="3" borderId="13" xfId="0" applyFont="1" applyFill="1" applyBorder="1" applyAlignment="1" applyProtection="1">
      <alignment horizontal="center" vertical="center" shrinkToFit="1"/>
    </xf>
    <xf numFmtId="0" fontId="2" fillId="3" borderId="61" xfId="0" applyFont="1" applyFill="1" applyBorder="1" applyAlignment="1" applyProtection="1">
      <alignment horizontal="left" vertical="center" indent="1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wrapText="1" shrinkToFit="1"/>
    </xf>
    <xf numFmtId="0" fontId="4" fillId="0" borderId="28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vertical="center" shrinkToFit="1"/>
    </xf>
    <xf numFmtId="0" fontId="1" fillId="0" borderId="30" xfId="0" applyFont="1" applyFill="1" applyBorder="1" applyAlignment="1" applyProtection="1">
      <alignment horizontal="center" vertical="center" wrapText="1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2" fillId="0" borderId="30" xfId="0" applyFont="1" applyFill="1" applyBorder="1" applyAlignment="1" applyProtection="1">
      <alignment horizontal="left" vertical="center" indent="1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80" xfId="0" applyFont="1" applyFill="1" applyBorder="1" applyAlignment="1" applyProtection="1">
      <alignment horizontal="left" vertical="center" shrinkToFit="1"/>
    </xf>
    <xf numFmtId="0" fontId="4" fillId="0" borderId="2" xfId="0" applyFont="1" applyFill="1" applyBorder="1" applyAlignment="1" applyProtection="1">
      <alignment horizontal="left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wrapText="1" shrinkToFit="1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85" xfId="0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left" vertical="center" shrinkToFit="1"/>
    </xf>
    <xf numFmtId="0" fontId="4" fillId="0" borderId="85" xfId="0" applyFont="1" applyFill="1" applyBorder="1" applyAlignment="1" applyProtection="1">
      <alignment horizontal="left" vertical="center" shrinkToFit="1"/>
    </xf>
    <xf numFmtId="0" fontId="1" fillId="0" borderId="95" xfId="0" applyFont="1" applyFill="1" applyBorder="1" applyAlignment="1" applyProtection="1">
      <alignment horizontal="center" vertical="center" wrapText="1" shrinkToFit="1"/>
    </xf>
    <xf numFmtId="0" fontId="4" fillId="0" borderId="85" xfId="0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83" xfId="0" applyFont="1" applyFill="1" applyBorder="1" applyAlignment="1" applyProtection="1">
      <alignment horizontal="center" vertical="center" shrinkToFit="1"/>
    </xf>
    <xf numFmtId="0" fontId="2" fillId="0" borderId="95" xfId="0" applyFont="1" applyFill="1" applyBorder="1" applyAlignment="1" applyProtection="1">
      <alignment horizontal="left" vertical="center" indent="1" shrinkToFit="1"/>
    </xf>
    <xf numFmtId="0" fontId="4" fillId="0" borderId="95" xfId="0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EC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16</xdr:row>
      <xdr:rowOff>19050</xdr:rowOff>
    </xdr:from>
    <xdr:to>
      <xdr:col>17</xdr:col>
      <xdr:colOff>9525</xdr:colOff>
      <xdr:row>17</xdr:row>
      <xdr:rowOff>19050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161F9FC-AB43-4505-8E09-8F2F2FF12BA5}"/>
            </a:ext>
          </a:extLst>
        </xdr:cNvPr>
        <xdr:cNvSpPr/>
      </xdr:nvSpPr>
      <xdr:spPr>
        <a:xfrm>
          <a:off x="4105275" y="3514725"/>
          <a:ext cx="2066925" cy="247650"/>
        </a:xfrm>
        <a:prstGeom prst="wedgeRoundRectCallout">
          <a:avLst>
            <a:gd name="adj1" fmla="val -67608"/>
            <a:gd name="adj2" fmla="val -360577"/>
            <a:gd name="adj3" fmla="val 16667"/>
          </a:avLst>
        </a:prstGeom>
        <a:solidFill>
          <a:schemeClr val="accent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190501</xdr:colOff>
      <xdr:row>16</xdr:row>
      <xdr:rowOff>9525</xdr:rowOff>
    </xdr:from>
    <xdr:to>
      <xdr:col>17</xdr:col>
      <xdr:colOff>104776</xdr:colOff>
      <xdr:row>17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0876D7-0895-44C5-9075-85D8CF43FC28}"/>
            </a:ext>
          </a:extLst>
        </xdr:cNvPr>
        <xdr:cNvSpPr txBox="1"/>
      </xdr:nvSpPr>
      <xdr:spPr>
        <a:xfrm>
          <a:off x="4191001" y="3505200"/>
          <a:ext cx="20764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上部所属に記入すると表示されます。</a:t>
          </a:r>
        </a:p>
      </xdr:txBody>
    </xdr:sp>
    <xdr:clientData/>
  </xdr:twoCellAnchor>
  <xdr:twoCellAnchor>
    <xdr:from>
      <xdr:col>18</xdr:col>
      <xdr:colOff>209550</xdr:colOff>
      <xdr:row>13</xdr:row>
      <xdr:rowOff>200025</xdr:rowOff>
    </xdr:from>
    <xdr:to>
      <xdr:col>19</xdr:col>
      <xdr:colOff>276225</xdr:colOff>
      <xdr:row>14</xdr:row>
      <xdr:rowOff>200025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80FA8BE-4A57-402D-99D4-D7592DCFBDCF}"/>
            </a:ext>
          </a:extLst>
        </xdr:cNvPr>
        <xdr:cNvSpPr/>
      </xdr:nvSpPr>
      <xdr:spPr>
        <a:xfrm>
          <a:off x="6515100" y="2952750"/>
          <a:ext cx="2362200" cy="247650"/>
        </a:xfrm>
        <a:prstGeom prst="wedgeRoundRectCallout">
          <a:avLst>
            <a:gd name="adj1" fmla="val -60753"/>
            <a:gd name="adj2" fmla="val -241346"/>
            <a:gd name="adj3" fmla="val 16667"/>
          </a:avLst>
        </a:prstGeom>
        <a:solidFill>
          <a:schemeClr val="accent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276225</xdr:colOff>
      <xdr:row>13</xdr:row>
      <xdr:rowOff>209550</xdr:rowOff>
    </xdr:from>
    <xdr:to>
      <xdr:col>19</xdr:col>
      <xdr:colOff>276225</xdr:colOff>
      <xdr:row>14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C12E26-E204-4FC7-8A82-78421C3C672F}"/>
            </a:ext>
          </a:extLst>
        </xdr:cNvPr>
        <xdr:cNvSpPr txBox="1"/>
      </xdr:nvSpPr>
      <xdr:spPr>
        <a:xfrm>
          <a:off x="6581775" y="2962275"/>
          <a:ext cx="22955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氏名を入力すると「種・級」が表示されます。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Y42"/>
  <sheetViews>
    <sheetView view="pageBreakPreview" topLeftCell="A6" zoomScaleNormal="100" zoomScaleSheetLayoutView="100" workbookViewId="0">
      <selection activeCell="C15" sqref="C15:K17"/>
    </sheetView>
  </sheetViews>
  <sheetFormatPr defaultRowHeight="13.5"/>
  <cols>
    <col min="1" max="1" width="1.75" customWidth="1"/>
    <col min="2" max="2" width="5.625" customWidth="1"/>
    <col min="3" max="3" width="10.25" customWidth="1"/>
    <col min="4" max="11" width="4.125" customWidth="1"/>
    <col min="12" max="12" width="1.75" customWidth="1"/>
    <col min="13" max="13" width="10.125" customWidth="1"/>
    <col min="14" max="15" width="4.125" customWidth="1"/>
    <col min="16" max="16" width="1.375" customWidth="1"/>
    <col min="17" max="17" width="9.375" customWidth="1"/>
    <col min="18" max="19" width="4.125" customWidth="1"/>
    <col min="20" max="20" width="1.75" customWidth="1"/>
  </cols>
  <sheetData>
    <row r="1" spans="2:25">
      <c r="B1" s="21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2:25" ht="17.25">
      <c r="B2" s="143" t="s">
        <v>69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20"/>
    </row>
    <row r="3" spans="2:25" ht="9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31"/>
      <c r="M3" s="23"/>
      <c r="N3" s="23"/>
      <c r="O3" s="23"/>
      <c r="P3" s="31"/>
      <c r="Q3" s="23"/>
      <c r="R3" s="23"/>
      <c r="S3" s="23"/>
      <c r="T3" s="20"/>
    </row>
    <row r="4" spans="2:25" ht="29.25" customHeight="1" thickBot="1">
      <c r="B4" s="144" t="s">
        <v>0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  <c r="T4" s="20"/>
    </row>
    <row r="5" spans="2:25" ht="30.75" customHeight="1" thickBot="1">
      <c r="B5" s="144" t="s">
        <v>52</v>
      </c>
      <c r="C5" s="145"/>
      <c r="D5" s="145"/>
      <c r="E5" s="145"/>
      <c r="F5" s="145"/>
      <c r="G5" s="145"/>
      <c r="H5" s="145"/>
      <c r="I5" s="146"/>
      <c r="J5" s="284" t="s">
        <v>63</v>
      </c>
      <c r="K5" s="147"/>
      <c r="L5" s="147" t="s">
        <v>115</v>
      </c>
      <c r="M5" s="147"/>
      <c r="N5" s="147"/>
      <c r="O5" s="147"/>
      <c r="P5" s="147"/>
      <c r="Q5" s="147"/>
      <c r="R5" s="147"/>
      <c r="S5" s="148"/>
      <c r="T5" s="20"/>
    </row>
    <row r="6" spans="2:25" ht="15" customHeight="1" thickBot="1">
      <c r="B6" s="21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0"/>
    </row>
    <row r="7" spans="2:25" ht="30" customHeight="1">
      <c r="B7" s="115" t="s">
        <v>39</v>
      </c>
      <c r="C7" s="118" t="s">
        <v>47</v>
      </c>
      <c r="D7" s="120" t="s">
        <v>18</v>
      </c>
      <c r="E7" s="120"/>
      <c r="F7" s="120" t="s">
        <v>19</v>
      </c>
      <c r="G7" s="120"/>
      <c r="H7" s="120" t="s">
        <v>20</v>
      </c>
      <c r="I7" s="120"/>
      <c r="J7" s="134" t="s">
        <v>21</v>
      </c>
      <c r="K7" s="135"/>
      <c r="L7" s="40"/>
      <c r="M7" s="118" t="s">
        <v>46</v>
      </c>
      <c r="N7" s="120" t="s">
        <v>22</v>
      </c>
      <c r="O7" s="149"/>
      <c r="P7" s="50"/>
      <c r="Q7" s="151" t="s">
        <v>46</v>
      </c>
      <c r="R7" s="120" t="s">
        <v>23</v>
      </c>
      <c r="S7" s="153"/>
      <c r="T7" s="20"/>
    </row>
    <row r="8" spans="2:25" ht="30" customHeight="1" thickBot="1">
      <c r="B8" s="116"/>
      <c r="C8" s="119"/>
      <c r="D8" s="121"/>
      <c r="E8" s="121"/>
      <c r="F8" s="121"/>
      <c r="G8" s="121"/>
      <c r="H8" s="121"/>
      <c r="I8" s="121"/>
      <c r="J8" s="136"/>
      <c r="K8" s="137"/>
      <c r="L8" s="42"/>
      <c r="M8" s="119"/>
      <c r="N8" s="121"/>
      <c r="O8" s="150"/>
      <c r="P8" s="48"/>
      <c r="Q8" s="152"/>
      <c r="R8" s="121"/>
      <c r="S8" s="154"/>
      <c r="T8" s="20"/>
    </row>
    <row r="9" spans="2:25" ht="24.75" customHeight="1" thickTop="1">
      <c r="B9" s="116"/>
      <c r="C9" s="122" t="s">
        <v>11</v>
      </c>
      <c r="D9" s="25" t="s">
        <v>24</v>
      </c>
      <c r="E9" s="25" t="s">
        <v>25</v>
      </c>
      <c r="F9" s="25" t="s">
        <v>24</v>
      </c>
      <c r="G9" s="25" t="s">
        <v>25</v>
      </c>
      <c r="H9" s="25" t="s">
        <v>24</v>
      </c>
      <c r="I9" s="25" t="s">
        <v>25</v>
      </c>
      <c r="J9" s="52" t="s">
        <v>24</v>
      </c>
      <c r="K9" s="27" t="s">
        <v>25</v>
      </c>
      <c r="L9" s="46"/>
      <c r="M9" s="141" t="s">
        <v>26</v>
      </c>
      <c r="N9" s="25" t="s">
        <v>24</v>
      </c>
      <c r="O9" s="26" t="s">
        <v>25</v>
      </c>
      <c r="P9" s="46"/>
      <c r="Q9" s="107"/>
      <c r="R9" s="25" t="s">
        <v>24</v>
      </c>
      <c r="S9" s="27" t="s">
        <v>25</v>
      </c>
      <c r="T9" s="22"/>
    </row>
    <row r="10" spans="2:25" ht="24.75" customHeight="1">
      <c r="B10" s="116"/>
      <c r="C10" s="123"/>
      <c r="D10" s="28"/>
      <c r="E10" s="28"/>
      <c r="F10" s="28"/>
      <c r="G10" s="28"/>
      <c r="H10" s="28"/>
      <c r="I10" s="28"/>
      <c r="J10" s="70">
        <f>D10+F10+H10</f>
        <v>0</v>
      </c>
      <c r="K10" s="71">
        <f>E10+G10+I10</f>
        <v>0</v>
      </c>
      <c r="L10" s="47"/>
      <c r="M10" s="142"/>
      <c r="N10" s="28"/>
      <c r="O10" s="29"/>
      <c r="P10" s="47"/>
      <c r="Q10" s="108"/>
      <c r="R10" s="111"/>
      <c r="S10" s="112"/>
      <c r="T10" s="20"/>
    </row>
    <row r="11" spans="2:25" ht="24.75" customHeight="1">
      <c r="B11" s="116"/>
      <c r="C11" s="30" t="s">
        <v>37</v>
      </c>
      <c r="D11" s="100">
        <f>SUM(D10:E10)</f>
        <v>0</v>
      </c>
      <c r="E11" s="100"/>
      <c r="F11" s="100">
        <f>SUM(F10:G10)</f>
        <v>0</v>
      </c>
      <c r="G11" s="100"/>
      <c r="H11" s="100">
        <f>SUM(H10:I10)</f>
        <v>0</v>
      </c>
      <c r="I11" s="100"/>
      <c r="J11" s="104">
        <f>SUM(J10:K10)</f>
        <v>0</v>
      </c>
      <c r="K11" s="105"/>
      <c r="L11" s="47"/>
      <c r="M11" s="51" t="s">
        <v>38</v>
      </c>
      <c r="N11" s="100">
        <f>SUM(N10:O10)</f>
        <v>0</v>
      </c>
      <c r="O11" s="106"/>
      <c r="P11" s="47"/>
      <c r="Q11" s="109"/>
      <c r="R11" s="291"/>
      <c r="S11" s="293"/>
      <c r="T11" s="20"/>
    </row>
    <row r="12" spans="2:25" ht="24.75" customHeight="1">
      <c r="B12" s="116"/>
      <c r="C12" s="101" t="s">
        <v>27</v>
      </c>
      <c r="D12" s="25" t="s">
        <v>24</v>
      </c>
      <c r="E12" s="25" t="s">
        <v>25</v>
      </c>
      <c r="F12" s="25" t="s">
        <v>24</v>
      </c>
      <c r="G12" s="25" t="s">
        <v>25</v>
      </c>
      <c r="H12" s="25" t="s">
        <v>24</v>
      </c>
      <c r="I12" s="25" t="s">
        <v>25</v>
      </c>
      <c r="J12" s="52" t="s">
        <v>24</v>
      </c>
      <c r="K12" s="27" t="s">
        <v>25</v>
      </c>
      <c r="L12" s="46"/>
      <c r="M12" s="139" t="s">
        <v>28</v>
      </c>
      <c r="N12" s="25" t="s">
        <v>24</v>
      </c>
      <c r="O12" s="26" t="s">
        <v>25</v>
      </c>
      <c r="P12" s="47"/>
      <c r="Q12" s="109"/>
      <c r="R12" s="291"/>
      <c r="S12" s="293"/>
      <c r="T12" s="20"/>
    </row>
    <row r="13" spans="2:25" ht="24.75" customHeight="1">
      <c r="B13" s="116"/>
      <c r="C13" s="123"/>
      <c r="D13" s="72"/>
      <c r="E13" s="72"/>
      <c r="F13" s="72"/>
      <c r="G13" s="72"/>
      <c r="H13" s="72"/>
      <c r="I13" s="72"/>
      <c r="J13" s="70">
        <f>D13+F13+H13</f>
        <v>0</v>
      </c>
      <c r="K13" s="71">
        <f>E13+G13+I13</f>
        <v>0</v>
      </c>
      <c r="L13" s="47"/>
      <c r="M13" s="140"/>
      <c r="N13" s="72"/>
      <c r="O13" s="73"/>
      <c r="P13" s="47"/>
      <c r="Q13" s="109"/>
      <c r="R13" s="291"/>
      <c r="S13" s="293"/>
      <c r="T13" s="20"/>
    </row>
    <row r="14" spans="2:25" ht="24.75" customHeight="1">
      <c r="B14" s="116"/>
      <c r="C14" s="37" t="s">
        <v>36</v>
      </c>
      <c r="D14" s="100">
        <f>SUM(D13:E13)</f>
        <v>0</v>
      </c>
      <c r="E14" s="100"/>
      <c r="F14" s="100">
        <f>SUM(F13:G13)</f>
        <v>0</v>
      </c>
      <c r="G14" s="100"/>
      <c r="H14" s="100">
        <f>SUM(H13:I13)</f>
        <v>0</v>
      </c>
      <c r="I14" s="100"/>
      <c r="J14" s="104">
        <f>SUM(J13:K13)</f>
        <v>0</v>
      </c>
      <c r="K14" s="105"/>
      <c r="L14" s="47"/>
      <c r="M14" s="30" t="s">
        <v>38</v>
      </c>
      <c r="N14" s="100">
        <f>SUM(N13:O13)</f>
        <v>0</v>
      </c>
      <c r="O14" s="106"/>
      <c r="P14" s="47"/>
      <c r="Q14" s="109"/>
      <c r="R14" s="291"/>
      <c r="S14" s="293"/>
      <c r="T14" s="20"/>
    </row>
    <row r="15" spans="2:25" ht="30" customHeight="1">
      <c r="B15" s="116"/>
      <c r="C15" s="126"/>
      <c r="D15" s="127"/>
      <c r="E15" s="127"/>
      <c r="F15" s="127"/>
      <c r="G15" s="127"/>
      <c r="H15" s="127"/>
      <c r="I15" s="127"/>
      <c r="J15" s="128"/>
      <c r="K15" s="129"/>
      <c r="L15" s="48"/>
      <c r="M15" s="139" t="s">
        <v>29</v>
      </c>
      <c r="N15" s="25" t="s">
        <v>24</v>
      </c>
      <c r="O15" s="26" t="s">
        <v>25</v>
      </c>
      <c r="P15" s="47"/>
      <c r="Q15" s="109"/>
      <c r="R15" s="291"/>
      <c r="S15" s="293"/>
      <c r="T15" s="20"/>
    </row>
    <row r="16" spans="2:25" ht="30" customHeight="1">
      <c r="B16" s="116"/>
      <c r="C16" s="126"/>
      <c r="D16" s="127"/>
      <c r="E16" s="127"/>
      <c r="F16" s="127"/>
      <c r="G16" s="127"/>
      <c r="H16" s="127"/>
      <c r="I16" s="127"/>
      <c r="J16" s="130"/>
      <c r="K16" s="131"/>
      <c r="L16" s="48"/>
      <c r="M16" s="140"/>
      <c r="N16" s="72"/>
      <c r="O16" s="73"/>
      <c r="P16" s="47"/>
      <c r="Q16" s="109"/>
      <c r="R16" s="291"/>
      <c r="S16" s="293"/>
      <c r="T16" s="20"/>
    </row>
    <row r="17" spans="2:20" ht="30" customHeight="1">
      <c r="B17" s="116"/>
      <c r="C17" s="126"/>
      <c r="D17" s="127"/>
      <c r="E17" s="127"/>
      <c r="F17" s="127"/>
      <c r="G17" s="127"/>
      <c r="H17" s="127"/>
      <c r="I17" s="127"/>
      <c r="J17" s="132"/>
      <c r="K17" s="133"/>
      <c r="L17" s="48"/>
      <c r="M17" s="30" t="s">
        <v>37</v>
      </c>
      <c r="N17" s="100">
        <f>SUM(N16:O16)</f>
        <v>0</v>
      </c>
      <c r="O17" s="106"/>
      <c r="P17" s="47"/>
      <c r="Q17" s="110"/>
      <c r="R17" s="292"/>
      <c r="S17" s="294"/>
      <c r="T17" s="20"/>
    </row>
    <row r="18" spans="2:20" ht="26.25" customHeight="1">
      <c r="B18" s="116"/>
      <c r="C18" s="101" t="s">
        <v>30</v>
      </c>
      <c r="D18" s="25" t="s">
        <v>24</v>
      </c>
      <c r="E18" s="25" t="s">
        <v>25</v>
      </c>
      <c r="F18" s="25" t="s">
        <v>24</v>
      </c>
      <c r="G18" s="25" t="s">
        <v>25</v>
      </c>
      <c r="H18" s="25" t="s">
        <v>24</v>
      </c>
      <c r="I18" s="289" t="s">
        <v>25</v>
      </c>
      <c r="J18" s="286" t="s">
        <v>24</v>
      </c>
      <c r="K18" s="53" t="s">
        <v>25</v>
      </c>
      <c r="L18" s="46"/>
      <c r="M18" s="101" t="s">
        <v>30</v>
      </c>
      <c r="N18" s="25" t="s">
        <v>24</v>
      </c>
      <c r="O18" s="26" t="s">
        <v>25</v>
      </c>
      <c r="P18" s="47"/>
      <c r="Q18" s="101" t="s">
        <v>30</v>
      </c>
      <c r="R18" s="25" t="s">
        <v>24</v>
      </c>
      <c r="S18" s="27" t="s">
        <v>25</v>
      </c>
      <c r="T18" s="20"/>
    </row>
    <row r="19" spans="2:20" ht="26.25" customHeight="1">
      <c r="B19" s="116"/>
      <c r="C19" s="102"/>
      <c r="D19" s="38">
        <f>D10+D13</f>
        <v>0</v>
      </c>
      <c r="E19" s="74">
        <f t="shared" ref="E19:K19" si="0">E10+E13</f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290">
        <f t="shared" si="0"/>
        <v>0</v>
      </c>
      <c r="J19" s="287">
        <f t="shared" si="0"/>
        <v>0</v>
      </c>
      <c r="K19" s="74">
        <f t="shared" si="0"/>
        <v>0</v>
      </c>
      <c r="L19" s="47"/>
      <c r="M19" s="102"/>
      <c r="N19" s="38">
        <f>N10+N13+N16</f>
        <v>0</v>
      </c>
      <c r="O19" s="41">
        <f>O10+O13+O16</f>
        <v>0</v>
      </c>
      <c r="P19" s="47"/>
      <c r="Q19" s="102"/>
      <c r="R19" s="38">
        <f>R10</f>
        <v>0</v>
      </c>
      <c r="S19" s="39">
        <f>S10</f>
        <v>0</v>
      </c>
      <c r="T19" s="20"/>
    </row>
    <row r="20" spans="2:20" ht="26.25" customHeight="1" thickBot="1">
      <c r="B20" s="116"/>
      <c r="C20" s="103"/>
      <c r="D20" s="111">
        <f>SUM(D19:E19)</f>
        <v>0</v>
      </c>
      <c r="E20" s="111"/>
      <c r="F20" s="111">
        <f>SUM(F19:G19)</f>
        <v>0</v>
      </c>
      <c r="G20" s="111"/>
      <c r="H20" s="111">
        <f>SUM(H19:I19)</f>
        <v>0</v>
      </c>
      <c r="I20" s="288"/>
      <c r="J20" s="285">
        <f>SUM(J19:K19)</f>
        <v>0</v>
      </c>
      <c r="K20" s="113"/>
      <c r="L20" s="49"/>
      <c r="M20" s="103"/>
      <c r="N20" s="111">
        <f>SUM(N19:O19)</f>
        <v>0</v>
      </c>
      <c r="O20" s="114"/>
      <c r="P20" s="49"/>
      <c r="Q20" s="103"/>
      <c r="R20" s="111">
        <f>SUM(R19:S19)</f>
        <v>0</v>
      </c>
      <c r="S20" s="112"/>
      <c r="T20" s="20"/>
    </row>
    <row r="21" spans="2:20" ht="30" customHeight="1" thickTop="1" thickBot="1">
      <c r="B21" s="117"/>
      <c r="C21" s="44" t="s">
        <v>31</v>
      </c>
      <c r="D21" s="124">
        <f>J20+N20+R20</f>
        <v>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20"/>
    </row>
    <row r="22" spans="2:20" ht="37.5" customHeight="1"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0"/>
    </row>
    <row r="23" spans="2:20">
      <c r="B23" s="60" t="s">
        <v>48</v>
      </c>
    </row>
    <row r="24" spans="2:20">
      <c r="B24" s="11" t="s">
        <v>6</v>
      </c>
      <c r="C24" s="8"/>
      <c r="D24" s="8"/>
      <c r="E24" s="8"/>
      <c r="F24" s="8"/>
      <c r="G24" s="8"/>
      <c r="H24" s="8"/>
      <c r="I24" s="8"/>
      <c r="J24" s="8"/>
      <c r="K24" s="12"/>
      <c r="L24" s="36"/>
      <c r="M24" s="12"/>
      <c r="N24" s="12"/>
    </row>
    <row r="25" spans="2:20">
      <c r="B25" s="54">
        <v>1</v>
      </c>
      <c r="C25" s="97" t="s">
        <v>61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</row>
    <row r="26" spans="2:20">
      <c r="B26" s="19">
        <v>2</v>
      </c>
      <c r="C26" s="13" t="s">
        <v>67</v>
      </c>
      <c r="D26" s="7"/>
      <c r="E26" s="7"/>
      <c r="F26" s="7"/>
      <c r="G26" s="7"/>
      <c r="H26" s="7"/>
      <c r="I26" s="7"/>
      <c r="J26" s="7"/>
      <c r="K26" s="13"/>
      <c r="L26" s="13"/>
      <c r="M26" s="14"/>
      <c r="N26" s="13"/>
    </row>
    <row r="27" spans="2:20">
      <c r="B27" s="19">
        <v>3</v>
      </c>
      <c r="C27" s="13" t="s">
        <v>15</v>
      </c>
      <c r="D27" s="7"/>
      <c r="E27" s="7"/>
      <c r="F27" s="7"/>
      <c r="G27" s="7"/>
      <c r="H27" s="7"/>
      <c r="I27" s="7"/>
      <c r="J27" s="7"/>
      <c r="K27" s="13"/>
      <c r="L27" s="13"/>
      <c r="M27" s="14"/>
      <c r="N27" s="13"/>
    </row>
    <row r="28" spans="2:20" ht="27.75" customHeight="1">
      <c r="B28" s="43">
        <v>4</v>
      </c>
      <c r="C28" s="98" t="s">
        <v>16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20" ht="21.75" customHeight="1">
      <c r="B29" s="43">
        <v>5</v>
      </c>
      <c r="C29" s="99" t="s">
        <v>49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20">
      <c r="B30" s="19">
        <v>6</v>
      </c>
      <c r="C30" s="13" t="s">
        <v>62</v>
      </c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5"/>
    </row>
    <row r="31" spans="2:20">
      <c r="B31" s="19">
        <v>7</v>
      </c>
      <c r="C31" s="13" t="s">
        <v>50</v>
      </c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5"/>
    </row>
    <row r="32" spans="2:20">
      <c r="B32" s="17"/>
      <c r="C32" s="11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7"/>
    </row>
    <row r="33" spans="2:19">
      <c r="B33" s="11" t="s">
        <v>55</v>
      </c>
      <c r="C33" s="19"/>
      <c r="D33" s="11"/>
      <c r="E33" s="19"/>
      <c r="F33" s="19"/>
      <c r="G33" s="19"/>
      <c r="H33" s="19"/>
      <c r="I33" s="19"/>
      <c r="J33" s="19"/>
      <c r="K33" s="11"/>
      <c r="L33" s="11"/>
      <c r="M33" s="12"/>
      <c r="N33" s="11"/>
    </row>
    <row r="34" spans="2:19">
      <c r="B34" s="7">
        <v>1</v>
      </c>
      <c r="C34" s="13" t="s">
        <v>53</v>
      </c>
      <c r="D34" s="7"/>
      <c r="E34" s="7"/>
      <c r="F34" s="7"/>
      <c r="G34" s="7"/>
      <c r="H34" s="7"/>
      <c r="I34" s="7"/>
      <c r="J34" s="7"/>
      <c r="K34" s="13"/>
      <c r="L34" s="13"/>
      <c r="M34" s="14"/>
      <c r="N34" s="13"/>
    </row>
    <row r="35" spans="2:19">
      <c r="B35" s="7">
        <v>2</v>
      </c>
      <c r="C35" s="13" t="s">
        <v>59</v>
      </c>
      <c r="D35" s="7"/>
      <c r="E35" s="7"/>
      <c r="F35" s="7"/>
      <c r="G35" s="7"/>
      <c r="H35" s="7"/>
      <c r="I35" s="7"/>
      <c r="J35" s="7"/>
      <c r="K35" s="13"/>
      <c r="L35" s="13"/>
      <c r="M35" s="14"/>
      <c r="N35" s="13"/>
    </row>
    <row r="36" spans="2:19">
      <c r="B36" s="7">
        <v>3</v>
      </c>
      <c r="C36" s="13" t="s">
        <v>68</v>
      </c>
      <c r="D36" s="7"/>
      <c r="E36" s="7"/>
      <c r="F36" s="7"/>
      <c r="G36" s="7"/>
      <c r="H36" s="7"/>
      <c r="I36" s="7"/>
      <c r="J36" s="7"/>
      <c r="K36" s="13"/>
      <c r="L36" s="13"/>
      <c r="M36" s="14"/>
      <c r="N36" s="13"/>
    </row>
    <row r="37" spans="2:19" ht="14.25" customHeight="1">
      <c r="B37" s="7">
        <v>4</v>
      </c>
      <c r="C37" s="99" t="s">
        <v>58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7"/>
      <c r="C38" s="62" t="s">
        <v>54</v>
      </c>
      <c r="D38" s="7"/>
      <c r="E38" s="7"/>
      <c r="F38" s="7"/>
      <c r="G38" s="7"/>
      <c r="H38" s="7"/>
      <c r="I38" s="7"/>
      <c r="J38" s="7"/>
      <c r="K38" s="13"/>
      <c r="L38" s="13"/>
      <c r="M38" s="14"/>
      <c r="N38" s="13"/>
      <c r="O38" s="20"/>
      <c r="P38" s="20"/>
      <c r="Q38" s="20"/>
    </row>
    <row r="39" spans="2:19">
      <c r="B39" s="7">
        <v>5</v>
      </c>
      <c r="C39" s="61" t="s">
        <v>57</v>
      </c>
      <c r="D39" s="7"/>
      <c r="E39" s="7"/>
      <c r="F39" s="7"/>
      <c r="G39" s="7"/>
      <c r="H39" s="7"/>
      <c r="I39" s="7"/>
      <c r="J39" s="7"/>
      <c r="K39" s="13"/>
      <c r="L39" s="13"/>
      <c r="M39" s="14"/>
      <c r="N39" s="13"/>
    </row>
    <row r="40" spans="2:19">
      <c r="B40" s="7">
        <v>6</v>
      </c>
      <c r="C40" s="62" t="s">
        <v>60</v>
      </c>
      <c r="D40" s="7"/>
      <c r="E40" s="7"/>
      <c r="F40" s="7"/>
      <c r="G40" s="7"/>
      <c r="H40" s="7"/>
      <c r="I40" s="7"/>
      <c r="J40" s="7"/>
      <c r="K40" s="13"/>
      <c r="L40" s="13"/>
      <c r="M40" s="14"/>
      <c r="N40" s="13"/>
    </row>
    <row r="41" spans="2:19" ht="15.75" customHeight="1">
      <c r="B41" s="7"/>
      <c r="C41" s="13"/>
      <c r="D41" s="7"/>
      <c r="E41" s="7"/>
      <c r="F41" s="7"/>
      <c r="G41" s="7"/>
      <c r="H41" s="7"/>
      <c r="I41" s="7"/>
      <c r="J41" s="7"/>
      <c r="K41" s="13"/>
      <c r="L41" s="13"/>
      <c r="M41" s="14"/>
      <c r="N41" s="13"/>
    </row>
    <row r="42" spans="2:19" ht="52.5" customHeight="1"/>
  </sheetData>
  <mergeCells count="52">
    <mergeCell ref="R10:R17"/>
    <mergeCell ref="S10:S17"/>
    <mergeCell ref="B4:C4"/>
    <mergeCell ref="B5:C5"/>
    <mergeCell ref="D5:I5"/>
    <mergeCell ref="D4:S4"/>
    <mergeCell ref="J5:K5"/>
    <mergeCell ref="L5:S5"/>
    <mergeCell ref="O1:Y1"/>
    <mergeCell ref="C12:C13"/>
    <mergeCell ref="M12:M13"/>
    <mergeCell ref="M15:M16"/>
    <mergeCell ref="M9:M10"/>
    <mergeCell ref="M7:M8"/>
    <mergeCell ref="B2:S2"/>
    <mergeCell ref="N7:O8"/>
    <mergeCell ref="Q7:Q8"/>
    <mergeCell ref="R7:S8"/>
    <mergeCell ref="J11:K11"/>
    <mergeCell ref="N11:O11"/>
    <mergeCell ref="B7:B21"/>
    <mergeCell ref="C7:C8"/>
    <mergeCell ref="D7:E8"/>
    <mergeCell ref="F7:G8"/>
    <mergeCell ref="H7:I8"/>
    <mergeCell ref="D11:E11"/>
    <mergeCell ref="F11:G11"/>
    <mergeCell ref="H11:I11"/>
    <mergeCell ref="C9:C10"/>
    <mergeCell ref="D21:S21"/>
    <mergeCell ref="C15:K17"/>
    <mergeCell ref="N17:O17"/>
    <mergeCell ref="D20:E20"/>
    <mergeCell ref="F20:G20"/>
    <mergeCell ref="H20:I20"/>
    <mergeCell ref="J7:K8"/>
    <mergeCell ref="C25:S25"/>
    <mergeCell ref="C28:S28"/>
    <mergeCell ref="C29:S29"/>
    <mergeCell ref="C37:S37"/>
    <mergeCell ref="D14:E14"/>
    <mergeCell ref="F14:G14"/>
    <mergeCell ref="H14:I14"/>
    <mergeCell ref="C18:C20"/>
    <mergeCell ref="M18:M20"/>
    <mergeCell ref="Q18:Q20"/>
    <mergeCell ref="J14:K14"/>
    <mergeCell ref="N14:O14"/>
    <mergeCell ref="Q9:Q17"/>
    <mergeCell ref="R20:S20"/>
    <mergeCell ref="J20:K20"/>
    <mergeCell ref="N20:O20"/>
  </mergeCells>
  <phoneticPr fontId="1"/>
  <pageMargins left="0.62992125984251968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Y33"/>
  <sheetViews>
    <sheetView tabSelected="1" view="pageBreakPreview" zoomScaleNormal="120" zoomScaleSheetLayoutView="100" workbookViewId="0">
      <selection activeCell="S15" sqref="S15"/>
    </sheetView>
  </sheetViews>
  <sheetFormatPr defaultRowHeight="13.5"/>
  <cols>
    <col min="1" max="1" width="0.875" customWidth="1"/>
    <col min="2" max="2" width="2.875" customWidth="1"/>
    <col min="3" max="3" width="9.125" customWidth="1"/>
    <col min="4" max="4" width="8.375" customWidth="1"/>
    <col min="5" max="8" width="3.625" customWidth="1"/>
    <col min="9" max="9" width="5.75" customWidth="1"/>
    <col min="10" max="10" width="8.125" customWidth="1"/>
    <col min="11" max="11" width="2.875" customWidth="1"/>
    <col min="12" max="12" width="11" customWidth="1"/>
    <col min="13" max="13" width="7.125" customWidth="1"/>
    <col min="14" max="14" width="4.625" customWidth="1"/>
    <col min="15" max="18" width="1.875" customWidth="1"/>
    <col min="19" max="19" width="30.125" customWidth="1"/>
    <col min="20" max="20" width="4.25" customWidth="1"/>
    <col min="21" max="21" width="5" customWidth="1"/>
    <col min="22" max="22" width="4.5" customWidth="1"/>
    <col min="23" max="23" width="8.875" customWidth="1"/>
    <col min="24" max="24" width="1.875" customWidth="1"/>
    <col min="27" max="27" width="14.875" customWidth="1"/>
  </cols>
  <sheetData>
    <row r="1" spans="2:25" s="1" customFormat="1" ht="18" customHeight="1">
      <c r="B1" s="80" t="s">
        <v>66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64"/>
      <c r="W1" s="10"/>
    </row>
    <row r="2" spans="2:25" s="1" customFormat="1" ht="4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17"/>
      <c r="T2" s="217"/>
      <c r="U2" s="217"/>
      <c r="V2" s="3"/>
      <c r="W2" s="4"/>
    </row>
    <row r="3" spans="2:25" s="1" customFormat="1" ht="24" customHeight="1">
      <c r="B3" s="81" t="s">
        <v>14</v>
      </c>
      <c r="C3" s="82"/>
      <c r="D3" s="82"/>
      <c r="E3" s="82"/>
      <c r="F3" s="188"/>
      <c r="G3" s="223" t="s">
        <v>51</v>
      </c>
      <c r="H3" s="224"/>
      <c r="I3" s="262"/>
      <c r="J3" s="262"/>
      <c r="K3" s="262"/>
      <c r="L3" s="262"/>
      <c r="M3" s="263"/>
      <c r="N3" s="218" t="s">
        <v>65</v>
      </c>
      <c r="O3" s="219"/>
      <c r="P3" s="219"/>
      <c r="Q3" s="219"/>
      <c r="R3" s="227"/>
      <c r="S3" s="268"/>
      <c r="T3" s="268"/>
      <c r="U3" s="268"/>
      <c r="V3" s="220"/>
    </row>
    <row r="4" spans="2:25" s="1" customFormat="1" ht="23.25" customHeight="1">
      <c r="B4" s="83"/>
      <c r="C4" s="84"/>
      <c r="D4" s="84"/>
      <c r="E4" s="84"/>
      <c r="F4" s="189"/>
      <c r="G4" s="83" t="s">
        <v>106</v>
      </c>
      <c r="H4" s="225"/>
      <c r="I4" s="264" t="s">
        <v>90</v>
      </c>
      <c r="J4" s="264"/>
      <c r="K4" s="264"/>
      <c r="L4" s="264"/>
      <c r="M4" s="265"/>
      <c r="N4" s="181" t="s">
        <v>84</v>
      </c>
      <c r="O4" s="182"/>
      <c r="P4" s="182"/>
      <c r="Q4" s="182"/>
      <c r="R4" s="228"/>
      <c r="S4" s="269" t="s">
        <v>85</v>
      </c>
      <c r="T4" s="270"/>
      <c r="U4" s="271"/>
      <c r="V4" s="221"/>
      <c r="W4" s="65"/>
      <c r="X4" s="65"/>
    </row>
    <row r="5" spans="2:25" s="1" customFormat="1" ht="23.25" customHeight="1" thickBot="1">
      <c r="B5" s="186"/>
      <c r="C5" s="187"/>
      <c r="D5" s="187"/>
      <c r="E5" s="187"/>
      <c r="F5" s="190"/>
      <c r="G5" s="222" t="s">
        <v>107</v>
      </c>
      <c r="H5" s="226"/>
      <c r="I5" s="266" t="s">
        <v>90</v>
      </c>
      <c r="J5" s="266"/>
      <c r="K5" s="266"/>
      <c r="L5" s="266"/>
      <c r="M5" s="267"/>
      <c r="N5" s="183"/>
      <c r="O5" s="184"/>
      <c r="P5" s="184"/>
      <c r="Q5" s="184"/>
      <c r="R5" s="229"/>
      <c r="S5" s="272"/>
      <c r="T5" s="273"/>
      <c r="U5" s="274"/>
      <c r="V5" s="221"/>
      <c r="W5" s="65"/>
      <c r="X5" s="65"/>
    </row>
    <row r="6" spans="2:25" s="1" customFormat="1" ht="12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215"/>
      <c r="U6" s="216"/>
      <c r="V6" s="55"/>
      <c r="W6" s="4"/>
    </row>
    <row r="7" spans="2:25" s="1" customFormat="1" ht="19.5" customHeight="1">
      <c r="B7" s="85" t="s">
        <v>7</v>
      </c>
      <c r="C7" s="88" t="s">
        <v>5</v>
      </c>
      <c r="D7" s="88" t="s">
        <v>8</v>
      </c>
      <c r="E7" s="88" t="s">
        <v>1</v>
      </c>
      <c r="F7" s="91" t="s">
        <v>2</v>
      </c>
      <c r="G7" s="75" t="s">
        <v>3</v>
      </c>
      <c r="H7" s="75" t="s">
        <v>13</v>
      </c>
      <c r="I7" s="168" t="s">
        <v>64</v>
      </c>
      <c r="J7" s="169"/>
      <c r="K7" s="91" t="s">
        <v>80</v>
      </c>
      <c r="L7" s="78"/>
      <c r="M7" s="213" t="s">
        <v>4</v>
      </c>
      <c r="N7" s="210" t="s">
        <v>32</v>
      </c>
      <c r="O7" s="166"/>
      <c r="P7" s="167"/>
      <c r="Q7" s="167"/>
      <c r="R7" s="167"/>
      <c r="S7" s="209"/>
      <c r="T7" s="204" t="s">
        <v>44</v>
      </c>
      <c r="U7" s="200"/>
      <c r="V7" s="195" t="s">
        <v>43</v>
      </c>
      <c r="W7" s="94" t="s">
        <v>40</v>
      </c>
    </row>
    <row r="8" spans="2:25" s="5" customFormat="1" ht="12" customHeight="1">
      <c r="B8" s="86"/>
      <c r="C8" s="89"/>
      <c r="D8" s="89"/>
      <c r="E8" s="89"/>
      <c r="F8" s="92"/>
      <c r="G8" s="76"/>
      <c r="H8" s="76"/>
      <c r="I8" s="170"/>
      <c r="J8" s="171"/>
      <c r="K8" s="155"/>
      <c r="L8" s="79"/>
      <c r="M8" s="214"/>
      <c r="N8" s="211" t="s">
        <v>41</v>
      </c>
      <c r="O8" s="160" t="s">
        <v>42</v>
      </c>
      <c r="P8" s="161"/>
      <c r="Q8" s="161"/>
      <c r="R8" s="162"/>
      <c r="S8" s="207" t="s">
        <v>12</v>
      </c>
      <c r="T8" s="202" t="s">
        <v>41</v>
      </c>
      <c r="U8" s="198" t="s">
        <v>83</v>
      </c>
      <c r="V8" s="194"/>
      <c r="W8" s="95"/>
    </row>
    <row r="9" spans="2:25" s="5" customFormat="1" ht="8.25" customHeight="1">
      <c r="B9" s="86"/>
      <c r="C9" s="89"/>
      <c r="D9" s="89"/>
      <c r="E9" s="89"/>
      <c r="F9" s="92"/>
      <c r="G9" s="76"/>
      <c r="H9" s="76"/>
      <c r="I9" s="170"/>
      <c r="J9" s="171"/>
      <c r="K9" s="155"/>
      <c r="L9" s="79"/>
      <c r="M9" s="214"/>
      <c r="N9" s="211"/>
      <c r="O9" s="163"/>
      <c r="P9" s="164"/>
      <c r="Q9" s="164"/>
      <c r="R9" s="165"/>
      <c r="S9" s="208"/>
      <c r="T9" s="203"/>
      <c r="U9" s="198"/>
      <c r="V9" s="194"/>
      <c r="W9" s="95"/>
    </row>
    <row r="10" spans="2:25" s="5" customFormat="1" ht="13.5" customHeight="1" thickBot="1">
      <c r="B10" s="87"/>
      <c r="C10" s="90"/>
      <c r="D10" s="90"/>
      <c r="E10" s="90"/>
      <c r="F10" s="93"/>
      <c r="G10" s="77"/>
      <c r="H10" s="77"/>
      <c r="I10" s="172"/>
      <c r="J10" s="173"/>
      <c r="K10" s="230"/>
      <c r="L10" s="231"/>
      <c r="M10" s="214"/>
      <c r="N10" s="202"/>
      <c r="O10" s="180"/>
      <c r="P10" s="179" t="s">
        <v>81</v>
      </c>
      <c r="Q10" s="179"/>
      <c r="R10" s="178" t="s">
        <v>82</v>
      </c>
      <c r="S10" s="208"/>
      <c r="T10" s="203"/>
      <c r="U10" s="199"/>
      <c r="V10" s="194"/>
      <c r="W10" s="96"/>
    </row>
    <row r="11" spans="2:25" s="5" customFormat="1" ht="20.100000000000001" customHeight="1" thickTop="1">
      <c r="B11" s="56" t="s">
        <v>9</v>
      </c>
      <c r="C11" s="9" t="s">
        <v>33</v>
      </c>
      <c r="D11" s="9" t="s">
        <v>34</v>
      </c>
      <c r="E11" s="9" t="s">
        <v>10</v>
      </c>
      <c r="F11" s="9">
        <v>16</v>
      </c>
      <c r="G11" s="67">
        <v>3</v>
      </c>
      <c r="H11" s="9" t="s">
        <v>56</v>
      </c>
      <c r="I11" s="175"/>
      <c r="J11" s="174"/>
      <c r="K11" s="232" t="s">
        <v>95</v>
      </c>
      <c r="L11" s="233"/>
      <c r="M11" s="196"/>
      <c r="N11" s="66" t="s">
        <v>35</v>
      </c>
      <c r="O11" s="35">
        <v>1</v>
      </c>
      <c r="P11" s="156" t="s">
        <v>81</v>
      </c>
      <c r="Q11" s="156">
        <v>2</v>
      </c>
      <c r="R11" s="156" t="s">
        <v>82</v>
      </c>
      <c r="S11" s="205" t="s">
        <v>45</v>
      </c>
      <c r="T11" s="66"/>
      <c r="U11" s="196"/>
      <c r="V11" s="156" t="s">
        <v>109</v>
      </c>
      <c r="W11" s="57"/>
    </row>
    <row r="12" spans="2:25" s="5" customFormat="1" ht="20.100000000000001" customHeight="1" thickBot="1">
      <c r="B12" s="68" t="s">
        <v>9</v>
      </c>
      <c r="C12" s="63" t="s">
        <v>33</v>
      </c>
      <c r="D12" s="63" t="s">
        <v>34</v>
      </c>
      <c r="E12" s="63" t="s">
        <v>10</v>
      </c>
      <c r="F12" s="63">
        <v>16</v>
      </c>
      <c r="G12" s="69">
        <v>3</v>
      </c>
      <c r="H12" s="63" t="s">
        <v>56</v>
      </c>
      <c r="I12" s="176"/>
      <c r="J12" s="177"/>
      <c r="K12" s="234" t="s">
        <v>101</v>
      </c>
      <c r="L12" s="235"/>
      <c r="M12" s="212"/>
      <c r="N12" s="201" t="s">
        <v>35</v>
      </c>
      <c r="O12" s="34">
        <v>2</v>
      </c>
      <c r="P12" s="191" t="s">
        <v>81</v>
      </c>
      <c r="Q12" s="191">
        <v>3</v>
      </c>
      <c r="R12" s="157" t="s">
        <v>82</v>
      </c>
      <c r="S12" s="206" t="s">
        <v>111</v>
      </c>
      <c r="T12" s="201" t="s">
        <v>109</v>
      </c>
      <c r="U12" s="197" t="s">
        <v>110</v>
      </c>
      <c r="V12" s="157"/>
      <c r="W12" s="58"/>
    </row>
    <row r="13" spans="2:25" s="5" customFormat="1" ht="20.100000000000001" customHeight="1" thickTop="1">
      <c r="B13" s="56">
        <v>1</v>
      </c>
      <c r="C13" s="238"/>
      <c r="D13" s="275"/>
      <c r="E13" s="238"/>
      <c r="F13" s="238"/>
      <c r="G13" s="276"/>
      <c r="H13" s="238"/>
      <c r="I13" s="175" t="str">
        <f>IF(OR(C13="",$I$3=""),"",$I$3)</f>
        <v/>
      </c>
      <c r="J13" s="174"/>
      <c r="K13" s="277"/>
      <c r="L13" s="278"/>
      <c r="M13" s="279"/>
      <c r="N13" s="280"/>
      <c r="O13" s="281"/>
      <c r="P13" s="156" t="str">
        <f>IF($C13="","","種")</f>
        <v/>
      </c>
      <c r="Q13" s="239"/>
      <c r="R13" s="156" t="str">
        <f>IF($C13="","","級")</f>
        <v/>
      </c>
      <c r="S13" s="282"/>
      <c r="T13" s="280"/>
      <c r="U13" s="283"/>
      <c r="V13" s="239"/>
      <c r="W13" s="279"/>
    </row>
    <row r="14" spans="2:25" s="5" customFormat="1" ht="20.100000000000001" customHeight="1">
      <c r="B14" s="45">
        <v>2</v>
      </c>
      <c r="C14" s="240"/>
      <c r="D14" s="241"/>
      <c r="E14" s="240"/>
      <c r="F14" s="240"/>
      <c r="G14" s="242"/>
      <c r="H14" s="240"/>
      <c r="I14" s="192" t="str">
        <f t="shared" ref="I14:I32" si="0">IF(OR(C14="",$I$3=""),"",$I$3)</f>
        <v/>
      </c>
      <c r="J14" s="193"/>
      <c r="K14" s="243"/>
      <c r="L14" s="244"/>
      <c r="M14" s="245"/>
      <c r="N14" s="246"/>
      <c r="O14" s="247"/>
      <c r="P14" s="158" t="str">
        <f>IF($C14="","","種")</f>
        <v/>
      </c>
      <c r="Q14" s="248"/>
      <c r="R14" s="158" t="str">
        <f>IF($C14="","","級")</f>
        <v/>
      </c>
      <c r="S14" s="249"/>
      <c r="T14" s="246"/>
      <c r="U14" s="250"/>
      <c r="V14" s="248"/>
      <c r="W14" s="245"/>
      <c r="Y14" s="6"/>
    </row>
    <row r="15" spans="2:25" s="5" customFormat="1" ht="20.100000000000001" customHeight="1">
      <c r="B15" s="45">
        <v>3</v>
      </c>
      <c r="C15" s="240"/>
      <c r="D15" s="241"/>
      <c r="E15" s="240"/>
      <c r="F15" s="240"/>
      <c r="G15" s="242"/>
      <c r="H15" s="240"/>
      <c r="I15" s="192" t="str">
        <f t="shared" si="0"/>
        <v/>
      </c>
      <c r="J15" s="193"/>
      <c r="K15" s="243"/>
      <c r="L15" s="244"/>
      <c r="M15" s="245"/>
      <c r="N15" s="246"/>
      <c r="O15" s="247"/>
      <c r="P15" s="158" t="str">
        <f>IF($C15="","","種")</f>
        <v/>
      </c>
      <c r="Q15" s="248"/>
      <c r="R15" s="158" t="str">
        <f>IF($C15="","","級")</f>
        <v/>
      </c>
      <c r="S15" s="249"/>
      <c r="T15" s="246"/>
      <c r="U15" s="250"/>
      <c r="V15" s="248"/>
      <c r="W15" s="245"/>
      <c r="Y15" s="6"/>
    </row>
    <row r="16" spans="2:25" s="5" customFormat="1" ht="20.100000000000001" customHeight="1">
      <c r="B16" s="45">
        <v>4</v>
      </c>
      <c r="C16" s="240"/>
      <c r="D16" s="241"/>
      <c r="E16" s="240"/>
      <c r="F16" s="240"/>
      <c r="G16" s="242"/>
      <c r="H16" s="240"/>
      <c r="I16" s="192" t="str">
        <f t="shared" si="0"/>
        <v/>
      </c>
      <c r="J16" s="193"/>
      <c r="K16" s="243"/>
      <c r="L16" s="244"/>
      <c r="M16" s="245"/>
      <c r="N16" s="246"/>
      <c r="O16" s="247"/>
      <c r="P16" s="158" t="str">
        <f>IF($C16="","","種")</f>
        <v/>
      </c>
      <c r="Q16" s="248"/>
      <c r="R16" s="158" t="str">
        <f>IF($C16="","","級")</f>
        <v/>
      </c>
      <c r="S16" s="249"/>
      <c r="T16" s="246"/>
      <c r="U16" s="250"/>
      <c r="V16" s="248"/>
      <c r="W16" s="245"/>
      <c r="Y16" s="6"/>
    </row>
    <row r="17" spans="2:25" s="5" customFormat="1" ht="20.100000000000001" customHeight="1">
      <c r="B17" s="45">
        <v>5</v>
      </c>
      <c r="C17" s="240"/>
      <c r="D17" s="241"/>
      <c r="E17" s="240"/>
      <c r="F17" s="240"/>
      <c r="G17" s="242"/>
      <c r="H17" s="240"/>
      <c r="I17" s="192" t="str">
        <f t="shared" si="0"/>
        <v/>
      </c>
      <c r="J17" s="193"/>
      <c r="K17" s="243"/>
      <c r="L17" s="244"/>
      <c r="M17" s="245"/>
      <c r="N17" s="246"/>
      <c r="O17" s="247"/>
      <c r="P17" s="158" t="str">
        <f>IF($C17="","","種")</f>
        <v/>
      </c>
      <c r="Q17" s="248"/>
      <c r="R17" s="158" t="str">
        <f>IF($C17="","","級")</f>
        <v/>
      </c>
      <c r="S17" s="249"/>
      <c r="T17" s="246"/>
      <c r="U17" s="250"/>
      <c r="V17" s="248"/>
      <c r="W17" s="245"/>
      <c r="Y17" s="6"/>
    </row>
    <row r="18" spans="2:25" s="5" customFormat="1" ht="20.100000000000001" customHeight="1">
      <c r="B18" s="45">
        <v>6</v>
      </c>
      <c r="C18" s="240"/>
      <c r="D18" s="241"/>
      <c r="E18" s="240"/>
      <c r="F18" s="240"/>
      <c r="G18" s="242"/>
      <c r="H18" s="240"/>
      <c r="I18" s="192" t="str">
        <f t="shared" si="0"/>
        <v/>
      </c>
      <c r="J18" s="193"/>
      <c r="K18" s="243"/>
      <c r="L18" s="244"/>
      <c r="M18" s="245"/>
      <c r="N18" s="246"/>
      <c r="O18" s="247"/>
      <c r="P18" s="158" t="str">
        <f>IF($C18="","","種")</f>
        <v/>
      </c>
      <c r="Q18" s="248"/>
      <c r="R18" s="158" t="str">
        <f>IF($C18="","","級")</f>
        <v/>
      </c>
      <c r="S18" s="249"/>
      <c r="T18" s="246"/>
      <c r="U18" s="250"/>
      <c r="V18" s="248"/>
      <c r="W18" s="245"/>
      <c r="Y18" s="6"/>
    </row>
    <row r="19" spans="2:25" s="5" customFormat="1" ht="20.100000000000001" customHeight="1">
      <c r="B19" s="45">
        <v>7</v>
      </c>
      <c r="C19" s="240"/>
      <c r="D19" s="241"/>
      <c r="E19" s="240"/>
      <c r="F19" s="240"/>
      <c r="G19" s="242"/>
      <c r="H19" s="240"/>
      <c r="I19" s="192" t="str">
        <f t="shared" si="0"/>
        <v/>
      </c>
      <c r="J19" s="193"/>
      <c r="K19" s="243"/>
      <c r="L19" s="244"/>
      <c r="M19" s="245"/>
      <c r="N19" s="246"/>
      <c r="O19" s="247"/>
      <c r="P19" s="158" t="str">
        <f>IF($C19="","","種")</f>
        <v/>
      </c>
      <c r="Q19" s="248"/>
      <c r="R19" s="158" t="str">
        <f>IF($C19="","","級")</f>
        <v/>
      </c>
      <c r="S19" s="249"/>
      <c r="T19" s="246"/>
      <c r="U19" s="250"/>
      <c r="V19" s="248"/>
      <c r="W19" s="245"/>
      <c r="Y19" s="6"/>
    </row>
    <row r="20" spans="2:25" s="5" customFormat="1" ht="20.100000000000001" customHeight="1">
      <c r="B20" s="45">
        <v>8</v>
      </c>
      <c r="C20" s="240"/>
      <c r="D20" s="241"/>
      <c r="E20" s="240"/>
      <c r="F20" s="240"/>
      <c r="G20" s="242"/>
      <c r="H20" s="240"/>
      <c r="I20" s="192" t="str">
        <f t="shared" si="0"/>
        <v/>
      </c>
      <c r="J20" s="193"/>
      <c r="K20" s="243"/>
      <c r="L20" s="244"/>
      <c r="M20" s="245"/>
      <c r="N20" s="246"/>
      <c r="O20" s="247"/>
      <c r="P20" s="158" t="str">
        <f>IF($C20="","","種")</f>
        <v/>
      </c>
      <c r="Q20" s="248"/>
      <c r="R20" s="158" t="str">
        <f>IF($C20="","","級")</f>
        <v/>
      </c>
      <c r="S20" s="249"/>
      <c r="T20" s="246"/>
      <c r="U20" s="250"/>
      <c r="V20" s="248"/>
      <c r="W20" s="245"/>
      <c r="Y20" s="6"/>
    </row>
    <row r="21" spans="2:25" s="5" customFormat="1" ht="20.100000000000001" customHeight="1">
      <c r="B21" s="45">
        <v>9</v>
      </c>
      <c r="C21" s="240"/>
      <c r="D21" s="241"/>
      <c r="E21" s="240"/>
      <c r="F21" s="240"/>
      <c r="G21" s="242"/>
      <c r="H21" s="240"/>
      <c r="I21" s="192" t="str">
        <f t="shared" si="0"/>
        <v/>
      </c>
      <c r="J21" s="193"/>
      <c r="K21" s="243"/>
      <c r="L21" s="244"/>
      <c r="M21" s="245"/>
      <c r="N21" s="246"/>
      <c r="O21" s="247"/>
      <c r="P21" s="158" t="str">
        <f>IF($C21="","","種")</f>
        <v/>
      </c>
      <c r="Q21" s="248"/>
      <c r="R21" s="158" t="str">
        <f>IF($C21="","","級")</f>
        <v/>
      </c>
      <c r="S21" s="249"/>
      <c r="T21" s="246"/>
      <c r="U21" s="250"/>
      <c r="V21" s="248"/>
      <c r="W21" s="245"/>
      <c r="Y21" s="6"/>
    </row>
    <row r="22" spans="2:25" s="5" customFormat="1" ht="20.100000000000001" customHeight="1">
      <c r="B22" s="45">
        <v>10</v>
      </c>
      <c r="C22" s="240"/>
      <c r="D22" s="241"/>
      <c r="E22" s="240"/>
      <c r="F22" s="240"/>
      <c r="G22" s="242"/>
      <c r="H22" s="240"/>
      <c r="I22" s="192" t="str">
        <f t="shared" si="0"/>
        <v/>
      </c>
      <c r="J22" s="193"/>
      <c r="K22" s="243"/>
      <c r="L22" s="244"/>
      <c r="M22" s="245"/>
      <c r="N22" s="246"/>
      <c r="O22" s="247"/>
      <c r="P22" s="158" t="str">
        <f>IF($C22="","","種")</f>
        <v/>
      </c>
      <c r="Q22" s="248"/>
      <c r="R22" s="158" t="str">
        <f>IF($C22="","","級")</f>
        <v/>
      </c>
      <c r="S22" s="249"/>
      <c r="T22" s="246"/>
      <c r="U22" s="250"/>
      <c r="V22" s="248"/>
      <c r="W22" s="245"/>
      <c r="Y22" s="6"/>
    </row>
    <row r="23" spans="2:25" s="5" customFormat="1" ht="20.100000000000001" customHeight="1">
      <c r="B23" s="45">
        <v>11</v>
      </c>
      <c r="C23" s="240"/>
      <c r="D23" s="241"/>
      <c r="E23" s="240"/>
      <c r="F23" s="240"/>
      <c r="G23" s="242"/>
      <c r="H23" s="240"/>
      <c r="I23" s="192" t="str">
        <f t="shared" si="0"/>
        <v/>
      </c>
      <c r="J23" s="193"/>
      <c r="K23" s="243"/>
      <c r="L23" s="244"/>
      <c r="M23" s="245"/>
      <c r="N23" s="246"/>
      <c r="O23" s="247"/>
      <c r="P23" s="158" t="str">
        <f>IF($C23="","","種")</f>
        <v/>
      </c>
      <c r="Q23" s="248"/>
      <c r="R23" s="158" t="str">
        <f>IF($C23="","","級")</f>
        <v/>
      </c>
      <c r="S23" s="249"/>
      <c r="T23" s="246"/>
      <c r="U23" s="250"/>
      <c r="V23" s="248"/>
      <c r="W23" s="245"/>
      <c r="Y23" s="6"/>
    </row>
    <row r="24" spans="2:25" s="5" customFormat="1" ht="20.100000000000001" customHeight="1">
      <c r="B24" s="45">
        <v>12</v>
      </c>
      <c r="C24" s="240"/>
      <c r="D24" s="241"/>
      <c r="E24" s="240"/>
      <c r="F24" s="240"/>
      <c r="G24" s="242"/>
      <c r="H24" s="240"/>
      <c r="I24" s="192" t="str">
        <f t="shared" si="0"/>
        <v/>
      </c>
      <c r="J24" s="193"/>
      <c r="K24" s="243"/>
      <c r="L24" s="244"/>
      <c r="M24" s="245"/>
      <c r="N24" s="246"/>
      <c r="O24" s="247"/>
      <c r="P24" s="158" t="str">
        <f>IF($C24="","","種")</f>
        <v/>
      </c>
      <c r="Q24" s="248"/>
      <c r="R24" s="158" t="str">
        <f>IF($C24="","","級")</f>
        <v/>
      </c>
      <c r="S24" s="249"/>
      <c r="T24" s="246"/>
      <c r="U24" s="250"/>
      <c r="V24" s="248"/>
      <c r="W24" s="245"/>
      <c r="Y24" s="6"/>
    </row>
    <row r="25" spans="2:25" s="5" customFormat="1" ht="20.100000000000001" customHeight="1">
      <c r="B25" s="45">
        <v>13</v>
      </c>
      <c r="C25" s="240"/>
      <c r="D25" s="241"/>
      <c r="E25" s="240"/>
      <c r="F25" s="240"/>
      <c r="G25" s="242"/>
      <c r="H25" s="240"/>
      <c r="I25" s="192" t="str">
        <f t="shared" si="0"/>
        <v/>
      </c>
      <c r="J25" s="193"/>
      <c r="K25" s="243"/>
      <c r="L25" s="244"/>
      <c r="M25" s="245"/>
      <c r="N25" s="246"/>
      <c r="O25" s="247"/>
      <c r="P25" s="158" t="str">
        <f>IF($C25="","","種")</f>
        <v/>
      </c>
      <c r="Q25" s="248"/>
      <c r="R25" s="158" t="str">
        <f>IF($C25="","","級")</f>
        <v/>
      </c>
      <c r="S25" s="249"/>
      <c r="T25" s="246"/>
      <c r="U25" s="250"/>
      <c r="V25" s="248"/>
      <c r="W25" s="245"/>
      <c r="Y25" s="6"/>
    </row>
    <row r="26" spans="2:25" s="5" customFormat="1" ht="20.100000000000001" customHeight="1">
      <c r="B26" s="45">
        <v>14</v>
      </c>
      <c r="C26" s="240"/>
      <c r="D26" s="241"/>
      <c r="E26" s="240"/>
      <c r="F26" s="240"/>
      <c r="G26" s="242"/>
      <c r="H26" s="240"/>
      <c r="I26" s="192" t="str">
        <f t="shared" si="0"/>
        <v/>
      </c>
      <c r="J26" s="193"/>
      <c r="K26" s="243"/>
      <c r="L26" s="244"/>
      <c r="M26" s="245"/>
      <c r="N26" s="246"/>
      <c r="O26" s="247"/>
      <c r="P26" s="158" t="str">
        <f>IF($C26="","","種")</f>
        <v/>
      </c>
      <c r="Q26" s="248"/>
      <c r="R26" s="158" t="str">
        <f>IF($C26="","","級")</f>
        <v/>
      </c>
      <c r="S26" s="249"/>
      <c r="T26" s="246"/>
      <c r="U26" s="250"/>
      <c r="V26" s="248"/>
      <c r="W26" s="245"/>
      <c r="Y26" s="6"/>
    </row>
    <row r="27" spans="2:25" s="5" customFormat="1" ht="20.100000000000001" customHeight="1">
      <c r="B27" s="45">
        <v>15</v>
      </c>
      <c r="C27" s="240"/>
      <c r="D27" s="241"/>
      <c r="E27" s="240"/>
      <c r="F27" s="240"/>
      <c r="G27" s="242"/>
      <c r="H27" s="240"/>
      <c r="I27" s="192" t="str">
        <f t="shared" si="0"/>
        <v/>
      </c>
      <c r="J27" s="193"/>
      <c r="K27" s="243"/>
      <c r="L27" s="244"/>
      <c r="M27" s="245"/>
      <c r="N27" s="246"/>
      <c r="O27" s="247"/>
      <c r="P27" s="158" t="str">
        <f>IF($C27="","","種")</f>
        <v/>
      </c>
      <c r="Q27" s="248"/>
      <c r="R27" s="158" t="str">
        <f>IF($C27="","","級")</f>
        <v/>
      </c>
      <c r="S27" s="249"/>
      <c r="T27" s="246"/>
      <c r="U27" s="250"/>
      <c r="V27" s="248"/>
      <c r="W27" s="245"/>
      <c r="Y27" s="6"/>
    </row>
    <row r="28" spans="2:25" s="5" customFormat="1" ht="20.100000000000001" customHeight="1">
      <c r="B28" s="45">
        <v>16</v>
      </c>
      <c r="C28" s="240"/>
      <c r="D28" s="241"/>
      <c r="E28" s="240"/>
      <c r="F28" s="240"/>
      <c r="G28" s="242"/>
      <c r="H28" s="240"/>
      <c r="I28" s="192" t="str">
        <f t="shared" si="0"/>
        <v/>
      </c>
      <c r="J28" s="193"/>
      <c r="K28" s="243"/>
      <c r="L28" s="244"/>
      <c r="M28" s="245"/>
      <c r="N28" s="246"/>
      <c r="O28" s="247"/>
      <c r="P28" s="158" t="str">
        <f>IF($C28="","","種")</f>
        <v/>
      </c>
      <c r="Q28" s="248"/>
      <c r="R28" s="158" t="str">
        <f>IF($C28="","","級")</f>
        <v/>
      </c>
      <c r="S28" s="249"/>
      <c r="T28" s="246"/>
      <c r="U28" s="250"/>
      <c r="V28" s="248"/>
      <c r="W28" s="245"/>
      <c r="Y28" s="6"/>
    </row>
    <row r="29" spans="2:25" s="5" customFormat="1" ht="20.100000000000001" customHeight="1">
      <c r="B29" s="45">
        <v>17</v>
      </c>
      <c r="C29" s="240"/>
      <c r="D29" s="241"/>
      <c r="E29" s="240"/>
      <c r="F29" s="240"/>
      <c r="G29" s="242"/>
      <c r="H29" s="240"/>
      <c r="I29" s="192" t="str">
        <f t="shared" si="0"/>
        <v/>
      </c>
      <c r="J29" s="193"/>
      <c r="K29" s="243"/>
      <c r="L29" s="244"/>
      <c r="M29" s="245"/>
      <c r="N29" s="246"/>
      <c r="O29" s="247"/>
      <c r="P29" s="158" t="str">
        <f>IF($C29="","","種")</f>
        <v/>
      </c>
      <c r="Q29" s="248"/>
      <c r="R29" s="158" t="str">
        <f>IF($C29="","","級")</f>
        <v/>
      </c>
      <c r="S29" s="249"/>
      <c r="T29" s="246"/>
      <c r="U29" s="250"/>
      <c r="V29" s="248"/>
      <c r="W29" s="245"/>
      <c r="Y29" s="6"/>
    </row>
    <row r="30" spans="2:25" s="5" customFormat="1" ht="20.100000000000001" customHeight="1">
      <c r="B30" s="45">
        <v>18</v>
      </c>
      <c r="C30" s="240"/>
      <c r="D30" s="241"/>
      <c r="E30" s="240"/>
      <c r="F30" s="240"/>
      <c r="G30" s="242"/>
      <c r="H30" s="240"/>
      <c r="I30" s="192" t="str">
        <f t="shared" si="0"/>
        <v/>
      </c>
      <c r="J30" s="193"/>
      <c r="K30" s="243"/>
      <c r="L30" s="244"/>
      <c r="M30" s="245"/>
      <c r="N30" s="246"/>
      <c r="O30" s="247"/>
      <c r="P30" s="158" t="str">
        <f>IF($C30="","","種")</f>
        <v/>
      </c>
      <c r="Q30" s="248"/>
      <c r="R30" s="158" t="str">
        <f>IF($C30="","","級")</f>
        <v/>
      </c>
      <c r="S30" s="249"/>
      <c r="T30" s="246"/>
      <c r="U30" s="250"/>
      <c r="V30" s="248"/>
      <c r="W30" s="245"/>
      <c r="Y30" s="6"/>
    </row>
    <row r="31" spans="2:25" s="5" customFormat="1" ht="20.100000000000001" customHeight="1">
      <c r="B31" s="45">
        <v>19</v>
      </c>
      <c r="C31" s="240"/>
      <c r="D31" s="241"/>
      <c r="E31" s="240"/>
      <c r="F31" s="240"/>
      <c r="G31" s="242"/>
      <c r="H31" s="240"/>
      <c r="I31" s="192" t="str">
        <f t="shared" si="0"/>
        <v/>
      </c>
      <c r="J31" s="193"/>
      <c r="K31" s="243"/>
      <c r="L31" s="244"/>
      <c r="M31" s="245"/>
      <c r="N31" s="246"/>
      <c r="O31" s="247"/>
      <c r="P31" s="158" t="str">
        <f>IF($C31="","","種")</f>
        <v/>
      </c>
      <c r="Q31" s="248"/>
      <c r="R31" s="158" t="str">
        <f>IF($C31="","","級")</f>
        <v/>
      </c>
      <c r="S31" s="249"/>
      <c r="T31" s="246"/>
      <c r="U31" s="250"/>
      <c r="V31" s="248"/>
      <c r="W31" s="245"/>
      <c r="Y31" s="6"/>
    </row>
    <row r="32" spans="2:25" s="5" customFormat="1" ht="20.100000000000001" customHeight="1" thickBot="1">
      <c r="B32" s="59">
        <v>20</v>
      </c>
      <c r="C32" s="251"/>
      <c r="D32" s="252"/>
      <c r="E32" s="251"/>
      <c r="F32" s="251"/>
      <c r="G32" s="253"/>
      <c r="H32" s="251"/>
      <c r="I32" s="236" t="str">
        <f t="shared" si="0"/>
        <v/>
      </c>
      <c r="J32" s="237"/>
      <c r="K32" s="254"/>
      <c r="L32" s="255"/>
      <c r="M32" s="256"/>
      <c r="N32" s="257"/>
      <c r="O32" s="258"/>
      <c r="P32" s="159" t="str">
        <f>IF($C32="","","種")</f>
        <v/>
      </c>
      <c r="Q32" s="259"/>
      <c r="R32" s="159" t="str">
        <f>IF($C32="","","級")</f>
        <v/>
      </c>
      <c r="S32" s="260"/>
      <c r="T32" s="257"/>
      <c r="U32" s="261"/>
      <c r="V32" s="259"/>
      <c r="W32" s="256"/>
      <c r="Y32" s="6"/>
    </row>
    <row r="33" ht="4.5" customHeight="1"/>
  </sheetData>
  <sheetProtection sheet="1" objects="1" scenarios="1"/>
  <mergeCells count="75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K15:L15"/>
    <mergeCell ref="K16:L16"/>
    <mergeCell ref="K17:L17"/>
    <mergeCell ref="I18:J18"/>
    <mergeCell ref="K18:L18"/>
    <mergeCell ref="I15:J15"/>
    <mergeCell ref="I16:J16"/>
    <mergeCell ref="I17:J17"/>
    <mergeCell ref="G3:H3"/>
    <mergeCell ref="G4:H4"/>
    <mergeCell ref="G5:H5"/>
    <mergeCell ref="I3:M3"/>
    <mergeCell ref="I4:M4"/>
    <mergeCell ref="I5:M5"/>
    <mergeCell ref="B3:F5"/>
    <mergeCell ref="K13:L13"/>
    <mergeCell ref="K14:L14"/>
    <mergeCell ref="K11:L11"/>
    <mergeCell ref="K12:L12"/>
    <mergeCell ref="K7:L10"/>
    <mergeCell ref="I14:J14"/>
    <mergeCell ref="S3:U3"/>
    <mergeCell ref="S4:U5"/>
    <mergeCell ref="I12:J12"/>
    <mergeCell ref="I13:J13"/>
    <mergeCell ref="O8:R9"/>
    <mergeCell ref="I7:J10"/>
    <mergeCell ref="I11:J11"/>
    <mergeCell ref="N3:R3"/>
    <mergeCell ref="N4:R5"/>
    <mergeCell ref="W7:W10"/>
    <mergeCell ref="N8:N10"/>
    <mergeCell ref="S8:S10"/>
    <mergeCell ref="T8:T10"/>
    <mergeCell ref="U8:U10"/>
    <mergeCell ref="T7:U7"/>
    <mergeCell ref="N7:S7"/>
    <mergeCell ref="V7:V10"/>
    <mergeCell ref="G7:G10"/>
    <mergeCell ref="H7:H10"/>
    <mergeCell ref="B1:U1"/>
    <mergeCell ref="B7:B10"/>
    <mergeCell ref="C7:C10"/>
    <mergeCell ref="D7:D10"/>
    <mergeCell ref="E7:E10"/>
    <mergeCell ref="F7:F10"/>
    <mergeCell ref="M7:M10"/>
  </mergeCells>
  <phoneticPr fontId="1"/>
  <dataValidations count="10">
    <dataValidation type="list" allowBlank="1" showInputMessage="1" showErrorMessage="1" sqref="N13:N32" xr:uid="{00000000-0002-0000-0000-000001000000}">
      <formula1>"有,無"</formula1>
    </dataValidation>
    <dataValidation allowBlank="1" showInputMessage="1" sqref="P11:P32 R10:R32" xr:uid="{84BBCD22-FF7D-412B-BD3F-908E542FA64E}"/>
    <dataValidation type="list" allowBlank="1" showInputMessage="1" showErrorMessage="1" sqref="M13:M32" xr:uid="{49C65D1F-E08F-4591-A70B-A91F7A3D5D47}">
      <formula1>特記事項</formula1>
    </dataValidation>
    <dataValidation type="list" allowBlank="1" showInputMessage="1" showErrorMessage="1" sqref="K11:L32" xr:uid="{90BB32AD-31BC-40C0-B71C-4218BF1B34FF}">
      <formula1>種目</formula1>
    </dataValidation>
    <dataValidation type="list" imeMode="off" allowBlank="1" sqref="O13:O32" xr:uid="{0D178E78-4C1D-4A35-9D34-9A05DECB7FEA}">
      <formula1>" 1,2,　 ,"</formula1>
    </dataValidation>
    <dataValidation type="list" allowBlank="1" showInputMessage="1" showErrorMessage="1" sqref="E13:E32" xr:uid="{FA91C1AE-D2DB-46F1-8F6A-E018764D47DE}">
      <formula1>"男,女,　,"</formula1>
    </dataValidation>
    <dataValidation type="list" allowBlank="1" sqref="Q13:Q32" xr:uid="{B34F665E-BCD3-4D1D-A882-8DF750E9C89B}">
      <formula1>"1,2,3,4,5,6,　,"</formula1>
    </dataValidation>
    <dataValidation type="list" allowBlank="1" showInputMessage="1" showErrorMessage="1" sqref="T13:T32" xr:uid="{FCEF6BF3-7158-4187-BDBA-D074611B3A59}">
      <formula1>"有,無,　,"</formula1>
    </dataValidation>
    <dataValidation type="list" allowBlank="1" showInputMessage="1" showErrorMessage="1" sqref="U13:U32" xr:uid="{3296D387-0E16-4BA9-8C55-0DA745B12FF3}">
      <formula1>"A,B,　,"</formula1>
    </dataValidation>
    <dataValidation type="list" allowBlank="1" showInputMessage="1" showErrorMessage="1" sqref="V13:V32" xr:uid="{05F42F57-0096-4C60-A8B9-24F17705AC01}">
      <formula1>"有, 　,"</formula1>
    </dataValidation>
  </dataValidations>
  <pageMargins left="0.39370078740157483" right="0.39370078740157483" top="0.39370078740157483" bottom="0.19685039370078741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538A67-EF75-4611-B2CA-603DB54F23DF}">
          <x14:formula1>
            <xm:f>data!$E$2:$E$7</xm:f>
          </x14:formula1>
          <xm:sqref>H13:H32</xm:sqref>
        </x14:dataValidation>
        <x14:dataValidation type="list" allowBlank="1" xr:uid="{CBFC4B9F-546A-4915-B083-55EA7F58645C}">
          <x14:formula1>
            <xm:f>data!$B$2:$B$28</xm:f>
          </x14:formula1>
          <xm:sqref>G13:G32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0243-9C0F-4D96-83AA-8953332BC74C}">
  <dimension ref="B2:I27"/>
  <sheetViews>
    <sheetView workbookViewId="0">
      <selection activeCell="J14" sqref="J14"/>
    </sheetView>
  </sheetViews>
  <sheetFormatPr defaultRowHeight="13.5"/>
  <cols>
    <col min="3" max="3" width="3.5" customWidth="1"/>
    <col min="4" max="4" width="15.125" customWidth="1"/>
    <col min="6" max="6" width="21.25" customWidth="1"/>
  </cols>
  <sheetData>
    <row r="2" spans="2:9">
      <c r="B2">
        <v>1</v>
      </c>
      <c r="C2" t="s">
        <v>70</v>
      </c>
      <c r="D2" t="s">
        <v>92</v>
      </c>
      <c r="E2" t="s">
        <v>11</v>
      </c>
      <c r="F2" s="185" t="s">
        <v>91</v>
      </c>
      <c r="G2" t="s">
        <v>104</v>
      </c>
      <c r="H2">
        <v>1</v>
      </c>
      <c r="I2">
        <v>1</v>
      </c>
    </row>
    <row r="3" spans="2:9">
      <c r="B3">
        <v>2</v>
      </c>
      <c r="C3" t="s">
        <v>71</v>
      </c>
      <c r="D3" t="s">
        <v>93</v>
      </c>
      <c r="E3" t="s">
        <v>27</v>
      </c>
      <c r="F3" t="s">
        <v>86</v>
      </c>
      <c r="G3" t="s">
        <v>105</v>
      </c>
      <c r="H3">
        <v>2</v>
      </c>
      <c r="I3">
        <v>2</v>
      </c>
    </row>
    <row r="4" spans="2:9">
      <c r="B4">
        <v>3</v>
      </c>
      <c r="C4" t="s">
        <v>72</v>
      </c>
      <c r="D4" t="s">
        <v>94</v>
      </c>
      <c r="E4" t="s">
        <v>26</v>
      </c>
      <c r="F4" t="s">
        <v>87</v>
      </c>
      <c r="I4">
        <v>3</v>
      </c>
    </row>
    <row r="5" spans="2:9">
      <c r="B5">
        <v>4</v>
      </c>
      <c r="C5" t="s">
        <v>73</v>
      </c>
      <c r="D5" t="s">
        <v>95</v>
      </c>
      <c r="E5" t="s">
        <v>28</v>
      </c>
      <c r="F5" t="s">
        <v>88</v>
      </c>
      <c r="I5">
        <v>4</v>
      </c>
    </row>
    <row r="6" spans="2:9">
      <c r="B6">
        <v>5</v>
      </c>
      <c r="C6" t="s">
        <v>74</v>
      </c>
      <c r="D6" t="s">
        <v>96</v>
      </c>
      <c r="E6" t="s">
        <v>29</v>
      </c>
      <c r="F6" t="s">
        <v>89</v>
      </c>
      <c r="I6">
        <v>5</v>
      </c>
    </row>
    <row r="7" spans="2:9">
      <c r="B7">
        <v>6</v>
      </c>
      <c r="C7" t="s">
        <v>75</v>
      </c>
      <c r="D7" t="s">
        <v>97</v>
      </c>
      <c r="I7">
        <v>6</v>
      </c>
    </row>
    <row r="8" spans="2:9">
      <c r="B8">
        <v>7</v>
      </c>
      <c r="C8" t="s">
        <v>76</v>
      </c>
      <c r="D8" t="s">
        <v>98</v>
      </c>
    </row>
    <row r="9" spans="2:9">
      <c r="B9">
        <v>8</v>
      </c>
      <c r="C9" t="s">
        <v>77</v>
      </c>
      <c r="D9" t="s">
        <v>99</v>
      </c>
    </row>
    <row r="10" spans="2:9">
      <c r="B10">
        <v>9</v>
      </c>
      <c r="C10" t="s">
        <v>78</v>
      </c>
      <c r="D10" t="s">
        <v>100</v>
      </c>
    </row>
    <row r="11" spans="2:9">
      <c r="B11">
        <v>10</v>
      </c>
      <c r="C11" t="s">
        <v>79</v>
      </c>
      <c r="D11" t="s">
        <v>102</v>
      </c>
    </row>
    <row r="12" spans="2:9">
      <c r="B12">
        <v>11</v>
      </c>
    </row>
    <row r="13" spans="2:9">
      <c r="B13">
        <v>12</v>
      </c>
    </row>
    <row r="14" spans="2:9">
      <c r="B14">
        <v>13</v>
      </c>
    </row>
    <row r="15" spans="2:9">
      <c r="B15">
        <v>14</v>
      </c>
    </row>
    <row r="16" spans="2:9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  <row r="22" spans="2:2">
      <c r="B22">
        <v>21</v>
      </c>
    </row>
    <row r="23" spans="2:2">
      <c r="B23">
        <v>22</v>
      </c>
    </row>
    <row r="24" spans="2:2">
      <c r="B24">
        <v>23</v>
      </c>
    </row>
    <row r="25" spans="2:2">
      <c r="B25">
        <v>24</v>
      </c>
    </row>
    <row r="26" spans="2:2">
      <c r="B26">
        <v>25</v>
      </c>
    </row>
    <row r="27" spans="2:2">
      <c r="B27">
        <v>26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CF70-4994-4DE5-A6C6-629835AB43BB}">
  <dimension ref="B1:Y33"/>
  <sheetViews>
    <sheetView view="pageBreakPreview" zoomScaleNormal="120" zoomScaleSheetLayoutView="100" workbookViewId="0">
      <selection activeCell="I3" sqref="I3:M3"/>
    </sheetView>
  </sheetViews>
  <sheetFormatPr defaultRowHeight="13.5"/>
  <cols>
    <col min="1" max="1" width="0.875" style="465" customWidth="1"/>
    <col min="2" max="2" width="2.875" style="465" customWidth="1"/>
    <col min="3" max="3" width="9.125" style="465" customWidth="1"/>
    <col min="4" max="4" width="8.375" style="465" customWidth="1"/>
    <col min="5" max="8" width="3.625" style="465" customWidth="1"/>
    <col min="9" max="9" width="5.75" style="465" customWidth="1"/>
    <col min="10" max="10" width="8.125" style="465" customWidth="1"/>
    <col min="11" max="11" width="2.875" style="465" customWidth="1"/>
    <col min="12" max="12" width="11" style="465" customWidth="1"/>
    <col min="13" max="13" width="7.125" style="465" customWidth="1"/>
    <col min="14" max="14" width="4.625" style="465" customWidth="1"/>
    <col min="15" max="18" width="1.875" style="465" customWidth="1"/>
    <col min="19" max="19" width="30.125" style="465" customWidth="1"/>
    <col min="20" max="20" width="4.25" style="465" customWidth="1"/>
    <col min="21" max="21" width="5" style="465" customWidth="1"/>
    <col min="22" max="22" width="4.5" style="465" customWidth="1"/>
    <col min="23" max="23" width="8.875" style="465" customWidth="1"/>
    <col min="24" max="24" width="1.875" style="465" customWidth="1"/>
    <col min="25" max="26" width="9" style="465"/>
    <col min="27" max="27" width="14.875" style="465" customWidth="1"/>
    <col min="28" max="16384" width="9" style="465"/>
  </cols>
  <sheetData>
    <row r="1" spans="2:25" s="298" customFormat="1" ht="18" customHeight="1">
      <c r="B1" s="295" t="s">
        <v>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6"/>
      <c r="W1" s="297"/>
    </row>
    <row r="2" spans="2:25" s="298" customFormat="1" ht="4.5" customHeight="1" thickBot="1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300"/>
      <c r="T2" s="300"/>
      <c r="U2" s="300"/>
      <c r="V2" s="301"/>
      <c r="W2" s="302"/>
    </row>
    <row r="3" spans="2:25" s="298" customFormat="1" ht="24" customHeight="1">
      <c r="B3" s="303" t="s">
        <v>14</v>
      </c>
      <c r="C3" s="304"/>
      <c r="D3" s="304"/>
      <c r="E3" s="304"/>
      <c r="F3" s="305"/>
      <c r="G3" s="306" t="s">
        <v>64</v>
      </c>
      <c r="H3" s="307"/>
      <c r="I3" s="308"/>
      <c r="J3" s="308"/>
      <c r="K3" s="308"/>
      <c r="L3" s="308"/>
      <c r="M3" s="309"/>
      <c r="N3" s="310" t="s">
        <v>65</v>
      </c>
      <c r="O3" s="311"/>
      <c r="P3" s="311"/>
      <c r="Q3" s="311"/>
      <c r="R3" s="312"/>
      <c r="S3" s="313"/>
      <c r="T3" s="313"/>
      <c r="U3" s="313"/>
      <c r="V3" s="314"/>
    </row>
    <row r="4" spans="2:25" s="298" customFormat="1" ht="23.25" customHeight="1">
      <c r="B4" s="315"/>
      <c r="C4" s="316"/>
      <c r="D4" s="316"/>
      <c r="E4" s="316"/>
      <c r="F4" s="317"/>
      <c r="G4" s="315" t="s">
        <v>106</v>
      </c>
      <c r="H4" s="318"/>
      <c r="I4" s="319" t="s">
        <v>90</v>
      </c>
      <c r="J4" s="319"/>
      <c r="K4" s="319"/>
      <c r="L4" s="319"/>
      <c r="M4" s="320"/>
      <c r="N4" s="321" t="s">
        <v>84</v>
      </c>
      <c r="O4" s="322"/>
      <c r="P4" s="322"/>
      <c r="Q4" s="322"/>
      <c r="R4" s="323"/>
      <c r="S4" s="324" t="s">
        <v>85</v>
      </c>
      <c r="T4" s="325"/>
      <c r="U4" s="326"/>
      <c r="V4" s="327"/>
      <c r="W4" s="328"/>
      <c r="X4" s="328"/>
    </row>
    <row r="5" spans="2:25" s="298" customFormat="1" ht="23.25" customHeight="1" thickBot="1">
      <c r="B5" s="329"/>
      <c r="C5" s="330"/>
      <c r="D5" s="330"/>
      <c r="E5" s="330"/>
      <c r="F5" s="331"/>
      <c r="G5" s="332" t="s">
        <v>107</v>
      </c>
      <c r="H5" s="333"/>
      <c r="I5" s="334" t="s">
        <v>90</v>
      </c>
      <c r="J5" s="334"/>
      <c r="K5" s="334"/>
      <c r="L5" s="334"/>
      <c r="M5" s="335"/>
      <c r="N5" s="336"/>
      <c r="O5" s="337"/>
      <c r="P5" s="337"/>
      <c r="Q5" s="337"/>
      <c r="R5" s="338"/>
      <c r="S5" s="339"/>
      <c r="T5" s="340"/>
      <c r="U5" s="341"/>
      <c r="V5" s="327"/>
      <c r="W5" s="328"/>
      <c r="X5" s="328"/>
    </row>
    <row r="6" spans="2:25" s="298" customFormat="1" ht="12" customHeight="1" thickBot="1"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3"/>
      <c r="T6" s="344"/>
      <c r="U6" s="345"/>
      <c r="V6" s="346"/>
      <c r="W6" s="302"/>
    </row>
    <row r="7" spans="2:25" s="298" customFormat="1" ht="19.5" customHeight="1">
      <c r="B7" s="347" t="s">
        <v>7</v>
      </c>
      <c r="C7" s="348" t="s">
        <v>5</v>
      </c>
      <c r="D7" s="348" t="s">
        <v>8</v>
      </c>
      <c r="E7" s="348" t="s">
        <v>1</v>
      </c>
      <c r="F7" s="349" t="s">
        <v>2</v>
      </c>
      <c r="G7" s="350" t="s">
        <v>3</v>
      </c>
      <c r="H7" s="350" t="s">
        <v>13</v>
      </c>
      <c r="I7" s="351" t="s">
        <v>64</v>
      </c>
      <c r="J7" s="352"/>
      <c r="K7" s="349" t="s">
        <v>80</v>
      </c>
      <c r="L7" s="353"/>
      <c r="M7" s="354" t="s">
        <v>4</v>
      </c>
      <c r="N7" s="355" t="s">
        <v>32</v>
      </c>
      <c r="O7" s="356"/>
      <c r="P7" s="357"/>
      <c r="Q7" s="357"/>
      <c r="R7" s="357"/>
      <c r="S7" s="358"/>
      <c r="T7" s="359" t="s">
        <v>44</v>
      </c>
      <c r="U7" s="360"/>
      <c r="V7" s="361" t="s">
        <v>43</v>
      </c>
      <c r="W7" s="362" t="s">
        <v>40</v>
      </c>
    </row>
    <row r="8" spans="2:25" s="381" customFormat="1" ht="12" customHeight="1">
      <c r="B8" s="363"/>
      <c r="C8" s="364"/>
      <c r="D8" s="364"/>
      <c r="E8" s="364"/>
      <c r="F8" s="365"/>
      <c r="G8" s="366"/>
      <c r="H8" s="366"/>
      <c r="I8" s="367"/>
      <c r="J8" s="368"/>
      <c r="K8" s="369"/>
      <c r="L8" s="370"/>
      <c r="M8" s="371"/>
      <c r="N8" s="372" t="s">
        <v>41</v>
      </c>
      <c r="O8" s="373" t="s">
        <v>42</v>
      </c>
      <c r="P8" s="374"/>
      <c r="Q8" s="374"/>
      <c r="R8" s="375"/>
      <c r="S8" s="376" t="s">
        <v>12</v>
      </c>
      <c r="T8" s="377" t="s">
        <v>41</v>
      </c>
      <c r="U8" s="378" t="s">
        <v>83</v>
      </c>
      <c r="V8" s="379"/>
      <c r="W8" s="380"/>
    </row>
    <row r="9" spans="2:25" s="381" customFormat="1" ht="8.25" customHeight="1">
      <c r="B9" s="363"/>
      <c r="C9" s="364"/>
      <c r="D9" s="364"/>
      <c r="E9" s="364"/>
      <c r="F9" s="365"/>
      <c r="G9" s="366"/>
      <c r="H9" s="366"/>
      <c r="I9" s="367"/>
      <c r="J9" s="368"/>
      <c r="K9" s="369"/>
      <c r="L9" s="370"/>
      <c r="M9" s="371"/>
      <c r="N9" s="372"/>
      <c r="O9" s="382"/>
      <c r="P9" s="383"/>
      <c r="Q9" s="383"/>
      <c r="R9" s="384"/>
      <c r="S9" s="385"/>
      <c r="T9" s="386"/>
      <c r="U9" s="378"/>
      <c r="V9" s="379"/>
      <c r="W9" s="380"/>
    </row>
    <row r="10" spans="2:25" s="381" customFormat="1" ht="13.5" customHeight="1" thickBot="1">
      <c r="B10" s="387"/>
      <c r="C10" s="388"/>
      <c r="D10" s="388"/>
      <c r="E10" s="388"/>
      <c r="F10" s="389"/>
      <c r="G10" s="390"/>
      <c r="H10" s="390"/>
      <c r="I10" s="391"/>
      <c r="J10" s="392"/>
      <c r="K10" s="393"/>
      <c r="L10" s="394"/>
      <c r="M10" s="371"/>
      <c r="N10" s="377"/>
      <c r="O10" s="395"/>
      <c r="P10" s="396" t="s">
        <v>81</v>
      </c>
      <c r="Q10" s="396"/>
      <c r="R10" s="397" t="s">
        <v>82</v>
      </c>
      <c r="S10" s="385"/>
      <c r="T10" s="386"/>
      <c r="U10" s="398"/>
      <c r="V10" s="379"/>
      <c r="W10" s="399"/>
    </row>
    <row r="11" spans="2:25" s="381" customFormat="1" ht="20.100000000000001" customHeight="1" thickTop="1">
      <c r="B11" s="400" t="s">
        <v>9</v>
      </c>
      <c r="C11" s="401" t="s">
        <v>33</v>
      </c>
      <c r="D11" s="401" t="s">
        <v>34</v>
      </c>
      <c r="E11" s="402" t="s">
        <v>103</v>
      </c>
      <c r="F11" s="403">
        <v>16</v>
      </c>
      <c r="G11" s="404">
        <v>3</v>
      </c>
      <c r="H11" s="402" t="s">
        <v>11</v>
      </c>
      <c r="I11" s="405" t="str">
        <f>IF($I$3="","",$I$3)</f>
        <v/>
      </c>
      <c r="J11" s="406"/>
      <c r="K11" s="407" t="s">
        <v>95</v>
      </c>
      <c r="L11" s="408"/>
      <c r="M11" s="409"/>
      <c r="N11" s="410"/>
      <c r="O11" s="411">
        <v>1</v>
      </c>
      <c r="P11" s="412" t="str">
        <f>IF($C11="","","種")</f>
        <v>種</v>
      </c>
      <c r="Q11" s="413">
        <v>2</v>
      </c>
      <c r="R11" s="412" t="str">
        <f>IF($C11="","","級")</f>
        <v>級</v>
      </c>
      <c r="S11" s="414" t="s">
        <v>114</v>
      </c>
      <c r="T11" s="410"/>
      <c r="U11" s="415"/>
      <c r="V11" s="413" t="s">
        <v>108</v>
      </c>
      <c r="W11" s="416"/>
    </row>
    <row r="12" spans="2:25" s="381" customFormat="1" ht="20.100000000000001" customHeight="1" thickBot="1">
      <c r="B12" s="417" t="s">
        <v>9</v>
      </c>
      <c r="C12" s="418" t="s">
        <v>33</v>
      </c>
      <c r="D12" s="418" t="s">
        <v>34</v>
      </c>
      <c r="E12" s="419" t="s">
        <v>103</v>
      </c>
      <c r="F12" s="420">
        <v>16</v>
      </c>
      <c r="G12" s="421">
        <v>3</v>
      </c>
      <c r="H12" s="419" t="s">
        <v>11</v>
      </c>
      <c r="I12" s="422" t="str">
        <f>IF($I$3="","",$I$3)</f>
        <v/>
      </c>
      <c r="J12" s="423"/>
      <c r="K12" s="424" t="s">
        <v>101</v>
      </c>
      <c r="L12" s="425"/>
      <c r="M12" s="426"/>
      <c r="N12" s="427"/>
      <c r="O12" s="428">
        <v>1</v>
      </c>
      <c r="P12" s="429" t="str">
        <f>IF($C12="","","種")</f>
        <v>種</v>
      </c>
      <c r="Q12" s="430">
        <v>2</v>
      </c>
      <c r="R12" s="429" t="str">
        <f>IF($C12="","","級")</f>
        <v>級</v>
      </c>
      <c r="S12" s="431" t="s">
        <v>114</v>
      </c>
      <c r="T12" s="427"/>
      <c r="U12" s="432"/>
      <c r="V12" s="430" t="s">
        <v>108</v>
      </c>
      <c r="W12" s="433"/>
    </row>
    <row r="13" spans="2:25" s="381" customFormat="1" ht="20.100000000000001" customHeight="1" thickTop="1">
      <c r="B13" s="400">
        <v>1</v>
      </c>
      <c r="C13" s="403"/>
      <c r="D13" s="434"/>
      <c r="E13" s="402"/>
      <c r="F13" s="403"/>
      <c r="G13" s="404"/>
      <c r="H13" s="402"/>
      <c r="I13" s="405" t="str">
        <f>IF(OR(C13="",$I$3=""),"",$I$3)</f>
        <v/>
      </c>
      <c r="J13" s="406"/>
      <c r="K13" s="407"/>
      <c r="L13" s="408"/>
      <c r="M13" s="409"/>
      <c r="N13" s="410"/>
      <c r="O13" s="411"/>
      <c r="P13" s="412" t="str">
        <f>IF($C13="","","種")</f>
        <v/>
      </c>
      <c r="Q13" s="413"/>
      <c r="R13" s="412" t="str">
        <f>IF($C13="","","級")</f>
        <v/>
      </c>
      <c r="S13" s="435"/>
      <c r="T13" s="410"/>
      <c r="U13" s="415"/>
      <c r="V13" s="413"/>
      <c r="W13" s="416"/>
    </row>
    <row r="14" spans="2:25" s="381" customFormat="1" ht="20.100000000000001" customHeight="1">
      <c r="B14" s="436">
        <v>2</v>
      </c>
      <c r="C14" s="437"/>
      <c r="D14" s="438"/>
      <c r="E14" s="437"/>
      <c r="F14" s="437"/>
      <c r="G14" s="439"/>
      <c r="H14" s="437"/>
      <c r="I14" s="422" t="str">
        <f t="shared" ref="I14:I15" si="0">IF(OR(C14="",$I$3=""),"",$I$3)</f>
        <v/>
      </c>
      <c r="J14" s="423"/>
      <c r="K14" s="440"/>
      <c r="L14" s="441"/>
      <c r="M14" s="442"/>
      <c r="N14" s="443"/>
      <c r="O14" s="444"/>
      <c r="P14" s="429" t="str">
        <f>IF($C14="","","種")</f>
        <v/>
      </c>
      <c r="Q14" s="429"/>
      <c r="R14" s="429" t="str">
        <f>IF($C14="","","級")</f>
        <v/>
      </c>
      <c r="S14" s="445"/>
      <c r="T14" s="443"/>
      <c r="U14" s="446"/>
      <c r="V14" s="429"/>
      <c r="W14" s="442"/>
      <c r="Y14" s="447"/>
    </row>
    <row r="15" spans="2:25" s="381" customFormat="1" ht="20.100000000000001" customHeight="1">
      <c r="B15" s="436">
        <v>3</v>
      </c>
      <c r="C15" s="437"/>
      <c r="D15" s="438"/>
      <c r="E15" s="437"/>
      <c r="F15" s="437"/>
      <c r="G15" s="439"/>
      <c r="H15" s="437"/>
      <c r="I15" s="422" t="str">
        <f t="shared" si="0"/>
        <v/>
      </c>
      <c r="J15" s="423"/>
      <c r="K15" s="440"/>
      <c r="L15" s="441"/>
      <c r="M15" s="442"/>
      <c r="N15" s="443"/>
      <c r="O15" s="444"/>
      <c r="P15" s="429" t="str">
        <f>IF($C15="","","種")</f>
        <v/>
      </c>
      <c r="Q15" s="429"/>
      <c r="R15" s="429" t="str">
        <f>IF($C15="","","級")</f>
        <v/>
      </c>
      <c r="S15" s="445"/>
      <c r="T15" s="443"/>
      <c r="U15" s="446"/>
      <c r="V15" s="429"/>
      <c r="W15" s="442"/>
      <c r="Y15" s="447"/>
    </row>
    <row r="16" spans="2:25" s="381" customFormat="1" ht="20.100000000000001" customHeight="1">
      <c r="B16" s="436">
        <v>4</v>
      </c>
      <c r="C16" s="437"/>
      <c r="D16" s="438"/>
      <c r="E16" s="419"/>
      <c r="F16" s="448" t="s">
        <v>113</v>
      </c>
      <c r="G16" s="449"/>
      <c r="H16" s="449"/>
      <c r="I16" s="449"/>
      <c r="J16" s="449"/>
      <c r="K16" s="449"/>
      <c r="L16" s="450"/>
      <c r="M16" s="442"/>
      <c r="N16" s="443"/>
      <c r="O16" s="444"/>
      <c r="P16" s="429" t="str">
        <f>IF($C16="","","種")</f>
        <v/>
      </c>
      <c r="Q16" s="429"/>
      <c r="R16" s="429" t="str">
        <f>IF($C16="","","級")</f>
        <v/>
      </c>
      <c r="S16" s="445"/>
      <c r="T16" s="443"/>
      <c r="U16" s="446"/>
      <c r="V16" s="429"/>
      <c r="W16" s="442"/>
      <c r="Y16" s="447"/>
    </row>
    <row r="17" spans="2:25" s="381" customFormat="1" ht="20.100000000000001" customHeight="1">
      <c r="B17" s="436">
        <v>5</v>
      </c>
      <c r="C17" s="437"/>
      <c r="D17" s="438"/>
      <c r="E17" s="420"/>
      <c r="F17" s="448" t="s">
        <v>112</v>
      </c>
      <c r="G17" s="449"/>
      <c r="H17" s="449"/>
      <c r="I17" s="449"/>
      <c r="J17" s="449"/>
      <c r="K17" s="449"/>
      <c r="L17" s="450"/>
      <c r="M17" s="442"/>
      <c r="N17" s="443"/>
      <c r="O17" s="444"/>
      <c r="P17" s="429" t="str">
        <f>IF($C17="","","種")</f>
        <v/>
      </c>
      <c r="Q17" s="429"/>
      <c r="R17" s="429" t="str">
        <f>IF($C17="","","級")</f>
        <v/>
      </c>
      <c r="S17" s="445"/>
      <c r="T17" s="443"/>
      <c r="U17" s="446"/>
      <c r="V17" s="429"/>
      <c r="W17" s="442"/>
      <c r="Y17" s="447"/>
    </row>
    <row r="18" spans="2:25" s="381" customFormat="1" ht="20.100000000000001" customHeight="1">
      <c r="B18" s="436">
        <v>6</v>
      </c>
      <c r="C18" s="437"/>
      <c r="D18" s="438"/>
      <c r="E18" s="437"/>
      <c r="F18" s="437"/>
      <c r="G18" s="439"/>
      <c r="H18" s="437"/>
      <c r="I18" s="422" t="str">
        <f t="shared" ref="I18:I32" si="1">IF(OR(C18="",$I$3=""),"",$I$3)</f>
        <v/>
      </c>
      <c r="J18" s="423"/>
      <c r="K18" s="440"/>
      <c r="L18" s="441"/>
      <c r="M18" s="442"/>
      <c r="N18" s="443"/>
      <c r="O18" s="444"/>
      <c r="P18" s="429" t="str">
        <f>IF($C18="","","種")</f>
        <v/>
      </c>
      <c r="Q18" s="429"/>
      <c r="R18" s="429" t="str">
        <f>IF($C18="","","級")</f>
        <v/>
      </c>
      <c r="S18" s="445"/>
      <c r="T18" s="443"/>
      <c r="U18" s="446"/>
      <c r="V18" s="429"/>
      <c r="W18" s="442"/>
      <c r="Y18" s="447"/>
    </row>
    <row r="19" spans="2:25" s="381" customFormat="1" ht="20.100000000000001" customHeight="1">
      <c r="B19" s="436">
        <v>7</v>
      </c>
      <c r="C19" s="437"/>
      <c r="D19" s="438"/>
      <c r="E19" s="437"/>
      <c r="F19" s="437"/>
      <c r="G19" s="439"/>
      <c r="H19" s="437"/>
      <c r="I19" s="422" t="str">
        <f t="shared" si="1"/>
        <v/>
      </c>
      <c r="J19" s="423"/>
      <c r="K19" s="440"/>
      <c r="L19" s="441"/>
      <c r="M19" s="442"/>
      <c r="N19" s="443"/>
      <c r="O19" s="444"/>
      <c r="P19" s="429" t="str">
        <f>IF($C19="","","種")</f>
        <v/>
      </c>
      <c r="Q19" s="429"/>
      <c r="R19" s="429" t="str">
        <f>IF($C19="","","級")</f>
        <v/>
      </c>
      <c r="S19" s="445"/>
      <c r="T19" s="443"/>
      <c r="U19" s="446"/>
      <c r="V19" s="429"/>
      <c r="W19" s="442"/>
      <c r="Y19" s="447"/>
    </row>
    <row r="20" spans="2:25" s="381" customFormat="1" ht="20.100000000000001" customHeight="1">
      <c r="B20" s="436">
        <v>8</v>
      </c>
      <c r="C20" s="437"/>
      <c r="D20" s="438"/>
      <c r="E20" s="437"/>
      <c r="F20" s="437"/>
      <c r="G20" s="439"/>
      <c r="H20" s="437"/>
      <c r="I20" s="422" t="str">
        <f t="shared" si="1"/>
        <v/>
      </c>
      <c r="J20" s="423"/>
      <c r="K20" s="440"/>
      <c r="L20" s="441"/>
      <c r="M20" s="442"/>
      <c r="N20" s="443"/>
      <c r="O20" s="444"/>
      <c r="P20" s="429" t="str">
        <f>IF($C20="","","種")</f>
        <v/>
      </c>
      <c r="Q20" s="429"/>
      <c r="R20" s="429" t="str">
        <f>IF($C20="","","級")</f>
        <v/>
      </c>
      <c r="S20" s="445"/>
      <c r="T20" s="443"/>
      <c r="U20" s="446"/>
      <c r="V20" s="429"/>
      <c r="W20" s="442"/>
      <c r="Y20" s="447"/>
    </row>
    <row r="21" spans="2:25" s="381" customFormat="1" ht="20.100000000000001" customHeight="1">
      <c r="B21" s="436">
        <v>9</v>
      </c>
      <c r="C21" s="437"/>
      <c r="D21" s="438"/>
      <c r="E21" s="437"/>
      <c r="F21" s="437"/>
      <c r="G21" s="439"/>
      <c r="H21" s="437"/>
      <c r="I21" s="422" t="str">
        <f t="shared" si="1"/>
        <v/>
      </c>
      <c r="J21" s="423"/>
      <c r="K21" s="440"/>
      <c r="L21" s="441"/>
      <c r="M21" s="442"/>
      <c r="N21" s="443"/>
      <c r="O21" s="444"/>
      <c r="P21" s="429" t="str">
        <f>IF($C21="","","種")</f>
        <v/>
      </c>
      <c r="Q21" s="429"/>
      <c r="R21" s="429" t="str">
        <f>IF($C21="","","級")</f>
        <v/>
      </c>
      <c r="S21" s="445"/>
      <c r="T21" s="443"/>
      <c r="U21" s="446"/>
      <c r="V21" s="429"/>
      <c r="W21" s="442"/>
      <c r="Y21" s="447"/>
    </row>
    <row r="22" spans="2:25" s="381" customFormat="1" ht="20.100000000000001" customHeight="1">
      <c r="B22" s="436">
        <v>10</v>
      </c>
      <c r="C22" s="437"/>
      <c r="D22" s="438"/>
      <c r="E22" s="437"/>
      <c r="F22" s="437"/>
      <c r="G22" s="439"/>
      <c r="H22" s="437"/>
      <c r="I22" s="422" t="str">
        <f t="shared" si="1"/>
        <v/>
      </c>
      <c r="J22" s="423"/>
      <c r="K22" s="440"/>
      <c r="L22" s="441"/>
      <c r="M22" s="442"/>
      <c r="N22" s="443"/>
      <c r="O22" s="444"/>
      <c r="P22" s="429" t="str">
        <f>IF($C22="","","種")</f>
        <v/>
      </c>
      <c r="Q22" s="429"/>
      <c r="R22" s="429" t="str">
        <f>IF($C22="","","級")</f>
        <v/>
      </c>
      <c r="S22" s="445"/>
      <c r="T22" s="443"/>
      <c r="U22" s="446"/>
      <c r="V22" s="429"/>
      <c r="W22" s="442"/>
      <c r="Y22" s="447"/>
    </row>
    <row r="23" spans="2:25" s="381" customFormat="1" ht="20.100000000000001" customHeight="1">
      <c r="B23" s="436">
        <v>11</v>
      </c>
      <c r="C23" s="437"/>
      <c r="D23" s="438"/>
      <c r="E23" s="437"/>
      <c r="F23" s="437"/>
      <c r="G23" s="439"/>
      <c r="H23" s="437"/>
      <c r="I23" s="422" t="str">
        <f t="shared" si="1"/>
        <v/>
      </c>
      <c r="J23" s="423"/>
      <c r="K23" s="440"/>
      <c r="L23" s="441"/>
      <c r="M23" s="442"/>
      <c r="N23" s="443"/>
      <c r="O23" s="444"/>
      <c r="P23" s="429" t="str">
        <f>IF($C23="","","種")</f>
        <v/>
      </c>
      <c r="Q23" s="429"/>
      <c r="R23" s="429" t="str">
        <f>IF($C23="","","級")</f>
        <v/>
      </c>
      <c r="S23" s="445"/>
      <c r="T23" s="443"/>
      <c r="U23" s="446"/>
      <c r="V23" s="429"/>
      <c r="W23" s="442"/>
      <c r="Y23" s="447"/>
    </row>
    <row r="24" spans="2:25" s="381" customFormat="1" ht="20.100000000000001" customHeight="1">
      <c r="B24" s="436">
        <v>12</v>
      </c>
      <c r="C24" s="437"/>
      <c r="D24" s="438"/>
      <c r="E24" s="437"/>
      <c r="F24" s="437"/>
      <c r="G24" s="439"/>
      <c r="H24" s="437"/>
      <c r="I24" s="422" t="str">
        <f t="shared" si="1"/>
        <v/>
      </c>
      <c r="J24" s="423"/>
      <c r="K24" s="440"/>
      <c r="L24" s="441"/>
      <c r="M24" s="442"/>
      <c r="N24" s="443"/>
      <c r="O24" s="444"/>
      <c r="P24" s="429" t="str">
        <f>IF($C24="","","種")</f>
        <v/>
      </c>
      <c r="Q24" s="429"/>
      <c r="R24" s="429" t="str">
        <f>IF($C24="","","級")</f>
        <v/>
      </c>
      <c r="S24" s="445"/>
      <c r="T24" s="443"/>
      <c r="U24" s="446"/>
      <c r="V24" s="429"/>
      <c r="W24" s="442"/>
      <c r="Y24" s="447"/>
    </row>
    <row r="25" spans="2:25" s="381" customFormat="1" ht="20.100000000000001" customHeight="1">
      <c r="B25" s="436">
        <v>13</v>
      </c>
      <c r="C25" s="437"/>
      <c r="D25" s="438"/>
      <c r="E25" s="437"/>
      <c r="F25" s="437"/>
      <c r="G25" s="439"/>
      <c r="H25" s="437"/>
      <c r="I25" s="422" t="str">
        <f t="shared" si="1"/>
        <v/>
      </c>
      <c r="J25" s="423"/>
      <c r="K25" s="440"/>
      <c r="L25" s="441"/>
      <c r="M25" s="442"/>
      <c r="N25" s="443"/>
      <c r="O25" s="444"/>
      <c r="P25" s="429" t="str">
        <f>IF($C25="","","種")</f>
        <v/>
      </c>
      <c r="Q25" s="429"/>
      <c r="R25" s="429" t="str">
        <f>IF($C25="","","級")</f>
        <v/>
      </c>
      <c r="S25" s="445"/>
      <c r="T25" s="443"/>
      <c r="U25" s="446"/>
      <c r="V25" s="429"/>
      <c r="W25" s="442"/>
      <c r="Y25" s="447"/>
    </row>
    <row r="26" spans="2:25" s="381" customFormat="1" ht="20.100000000000001" customHeight="1">
      <c r="B26" s="436">
        <v>14</v>
      </c>
      <c r="C26" s="437"/>
      <c r="D26" s="438"/>
      <c r="E26" s="437"/>
      <c r="F26" s="437"/>
      <c r="G26" s="439"/>
      <c r="H26" s="437"/>
      <c r="I26" s="422" t="str">
        <f t="shared" si="1"/>
        <v/>
      </c>
      <c r="J26" s="423"/>
      <c r="K26" s="440"/>
      <c r="L26" s="441"/>
      <c r="M26" s="442"/>
      <c r="N26" s="443"/>
      <c r="O26" s="444"/>
      <c r="P26" s="429" t="str">
        <f>IF($C26="","","種")</f>
        <v/>
      </c>
      <c r="Q26" s="429"/>
      <c r="R26" s="429" t="str">
        <f>IF($C26="","","級")</f>
        <v/>
      </c>
      <c r="S26" s="445"/>
      <c r="T26" s="443"/>
      <c r="U26" s="446"/>
      <c r="V26" s="429"/>
      <c r="W26" s="442"/>
      <c r="Y26" s="447"/>
    </row>
    <row r="27" spans="2:25" s="381" customFormat="1" ht="20.100000000000001" customHeight="1">
      <c r="B27" s="436">
        <v>15</v>
      </c>
      <c r="C27" s="437"/>
      <c r="D27" s="438"/>
      <c r="E27" s="437"/>
      <c r="F27" s="437"/>
      <c r="G27" s="439"/>
      <c r="H27" s="437"/>
      <c r="I27" s="422" t="str">
        <f t="shared" si="1"/>
        <v/>
      </c>
      <c r="J27" s="423"/>
      <c r="K27" s="440"/>
      <c r="L27" s="441"/>
      <c r="M27" s="442"/>
      <c r="N27" s="443"/>
      <c r="O27" s="444"/>
      <c r="P27" s="429" t="str">
        <f>IF($C27="","","種")</f>
        <v/>
      </c>
      <c r="Q27" s="429"/>
      <c r="R27" s="429" t="str">
        <f>IF($C27="","","級")</f>
        <v/>
      </c>
      <c r="S27" s="445"/>
      <c r="T27" s="443"/>
      <c r="U27" s="446"/>
      <c r="V27" s="429"/>
      <c r="W27" s="442"/>
      <c r="Y27" s="447"/>
    </row>
    <row r="28" spans="2:25" s="381" customFormat="1" ht="20.100000000000001" customHeight="1">
      <c r="B28" s="436">
        <v>16</v>
      </c>
      <c r="C28" s="437"/>
      <c r="D28" s="438"/>
      <c r="E28" s="437"/>
      <c r="F28" s="437"/>
      <c r="G28" s="439"/>
      <c r="H28" s="437"/>
      <c r="I28" s="422" t="str">
        <f t="shared" si="1"/>
        <v/>
      </c>
      <c r="J28" s="423"/>
      <c r="K28" s="440"/>
      <c r="L28" s="441"/>
      <c r="M28" s="442"/>
      <c r="N28" s="443"/>
      <c r="O28" s="444"/>
      <c r="P28" s="429" t="str">
        <f>IF($C28="","","種")</f>
        <v/>
      </c>
      <c r="Q28" s="429"/>
      <c r="R28" s="429" t="str">
        <f>IF($C28="","","級")</f>
        <v/>
      </c>
      <c r="S28" s="445"/>
      <c r="T28" s="443"/>
      <c r="U28" s="446"/>
      <c r="V28" s="429"/>
      <c r="W28" s="442"/>
      <c r="Y28" s="447"/>
    </row>
    <row r="29" spans="2:25" s="381" customFormat="1" ht="20.100000000000001" customHeight="1">
      <c r="B29" s="436">
        <v>17</v>
      </c>
      <c r="C29" s="437"/>
      <c r="D29" s="438"/>
      <c r="E29" s="437"/>
      <c r="F29" s="437"/>
      <c r="G29" s="439"/>
      <c r="H29" s="437"/>
      <c r="I29" s="422" t="str">
        <f t="shared" si="1"/>
        <v/>
      </c>
      <c r="J29" s="423"/>
      <c r="K29" s="440"/>
      <c r="L29" s="441"/>
      <c r="M29" s="442"/>
      <c r="N29" s="443"/>
      <c r="O29" s="444"/>
      <c r="P29" s="429" t="str">
        <f>IF($C29="","","種")</f>
        <v/>
      </c>
      <c r="Q29" s="429"/>
      <c r="R29" s="429" t="str">
        <f>IF($C29="","","級")</f>
        <v/>
      </c>
      <c r="S29" s="445"/>
      <c r="T29" s="443"/>
      <c r="U29" s="446"/>
      <c r="V29" s="429"/>
      <c r="W29" s="442"/>
      <c r="Y29" s="447"/>
    </row>
    <row r="30" spans="2:25" s="381" customFormat="1" ht="20.100000000000001" customHeight="1">
      <c r="B30" s="436">
        <v>18</v>
      </c>
      <c r="C30" s="437"/>
      <c r="D30" s="438"/>
      <c r="E30" s="437"/>
      <c r="F30" s="437"/>
      <c r="G30" s="439"/>
      <c r="H30" s="437"/>
      <c r="I30" s="422" t="str">
        <f t="shared" si="1"/>
        <v/>
      </c>
      <c r="J30" s="423"/>
      <c r="K30" s="440"/>
      <c r="L30" s="441"/>
      <c r="M30" s="442"/>
      <c r="N30" s="443"/>
      <c r="O30" s="444"/>
      <c r="P30" s="429" t="str">
        <f>IF($C30="","","種")</f>
        <v/>
      </c>
      <c r="Q30" s="429"/>
      <c r="R30" s="429" t="str">
        <f>IF($C30="","","級")</f>
        <v/>
      </c>
      <c r="S30" s="445"/>
      <c r="T30" s="443"/>
      <c r="U30" s="446"/>
      <c r="V30" s="429"/>
      <c r="W30" s="442"/>
      <c r="Y30" s="447"/>
    </row>
    <row r="31" spans="2:25" s="381" customFormat="1" ht="20.100000000000001" customHeight="1">
      <c r="B31" s="436">
        <v>19</v>
      </c>
      <c r="C31" s="437"/>
      <c r="D31" s="438"/>
      <c r="E31" s="437"/>
      <c r="F31" s="437"/>
      <c r="G31" s="439"/>
      <c r="H31" s="437"/>
      <c r="I31" s="422" t="str">
        <f t="shared" si="1"/>
        <v/>
      </c>
      <c r="J31" s="423"/>
      <c r="K31" s="440"/>
      <c r="L31" s="441"/>
      <c r="M31" s="442"/>
      <c r="N31" s="443"/>
      <c r="O31" s="444"/>
      <c r="P31" s="429" t="str">
        <f>IF($C31="","","種")</f>
        <v/>
      </c>
      <c r="Q31" s="429"/>
      <c r="R31" s="429" t="str">
        <f>IF($C31="","","級")</f>
        <v/>
      </c>
      <c r="S31" s="445"/>
      <c r="T31" s="443"/>
      <c r="U31" s="446"/>
      <c r="V31" s="429"/>
      <c r="W31" s="442"/>
      <c r="Y31" s="447"/>
    </row>
    <row r="32" spans="2:25" s="381" customFormat="1" ht="20.100000000000001" customHeight="1" thickBot="1">
      <c r="B32" s="451">
        <v>20</v>
      </c>
      <c r="C32" s="452"/>
      <c r="D32" s="453"/>
      <c r="E32" s="452"/>
      <c r="F32" s="452"/>
      <c r="G32" s="454"/>
      <c r="H32" s="452"/>
      <c r="I32" s="455" t="str">
        <f t="shared" si="1"/>
        <v/>
      </c>
      <c r="J32" s="456"/>
      <c r="K32" s="457"/>
      <c r="L32" s="458"/>
      <c r="M32" s="459"/>
      <c r="N32" s="460"/>
      <c r="O32" s="461"/>
      <c r="P32" s="462" t="str">
        <f>IF($C32="","","種")</f>
        <v/>
      </c>
      <c r="Q32" s="462"/>
      <c r="R32" s="462" t="str">
        <f>IF($C32="","","級")</f>
        <v/>
      </c>
      <c r="S32" s="463"/>
      <c r="T32" s="460"/>
      <c r="U32" s="464"/>
      <c r="V32" s="462"/>
      <c r="W32" s="459"/>
      <c r="Y32" s="447"/>
    </row>
    <row r="33" ht="4.5" customHeight="1"/>
  </sheetData>
  <sheetProtection sheet="1" objects="1" scenarios="1"/>
  <mergeCells count="73">
    <mergeCell ref="I15:J15"/>
    <mergeCell ref="K15:L15"/>
    <mergeCell ref="I32:J32"/>
    <mergeCell ref="K32:L32"/>
    <mergeCell ref="F16:L16"/>
    <mergeCell ref="F17:L17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8:J18"/>
    <mergeCell ref="K18:L18"/>
    <mergeCell ref="I19:J19"/>
    <mergeCell ref="K19:L19"/>
    <mergeCell ref="I14:J14"/>
    <mergeCell ref="K14:L14"/>
    <mergeCell ref="U8:U10"/>
    <mergeCell ref="I11:J11"/>
    <mergeCell ref="K11:L11"/>
    <mergeCell ref="I12:J12"/>
    <mergeCell ref="K12:L12"/>
    <mergeCell ref="I13:J13"/>
    <mergeCell ref="K13:L13"/>
    <mergeCell ref="K7:L10"/>
    <mergeCell ref="M7:M10"/>
    <mergeCell ref="N7:S7"/>
    <mergeCell ref="T7:U7"/>
    <mergeCell ref="V7:V10"/>
    <mergeCell ref="W7:W10"/>
    <mergeCell ref="N8:N10"/>
    <mergeCell ref="O8:R9"/>
    <mergeCell ref="S8:S10"/>
    <mergeCell ref="T8:T10"/>
    <mergeCell ref="G5:H5"/>
    <mergeCell ref="I5:M5"/>
    <mergeCell ref="B7:B10"/>
    <mergeCell ref="C7:C10"/>
    <mergeCell ref="D7:D10"/>
    <mergeCell ref="E7:E10"/>
    <mergeCell ref="F7:F10"/>
    <mergeCell ref="G7:G10"/>
    <mergeCell ref="H7:H10"/>
    <mergeCell ref="I7:J10"/>
    <mergeCell ref="B1:U1"/>
    <mergeCell ref="B3:F5"/>
    <mergeCell ref="G3:H3"/>
    <mergeCell ref="I3:M3"/>
    <mergeCell ref="N3:R3"/>
    <mergeCell ref="S3:U3"/>
    <mergeCell ref="G4:H4"/>
    <mergeCell ref="I4:M4"/>
    <mergeCell ref="N4:R5"/>
    <mergeCell ref="S4:U5"/>
  </mergeCells>
  <phoneticPr fontId="1"/>
  <dataValidations count="10">
    <dataValidation type="list" allowBlank="1" showInputMessage="1" showErrorMessage="1" sqref="V11:V32" xr:uid="{0021AB42-8899-49B6-A0C6-BCC04B9D752E}">
      <formula1>"有, 　,"</formula1>
    </dataValidation>
    <dataValidation type="list" allowBlank="1" showInputMessage="1" showErrorMessage="1" sqref="U11:U32" xr:uid="{55CD141A-40C8-417D-BD61-8ACA017BCB20}">
      <formula1>"A,B,　,"</formula1>
    </dataValidation>
    <dataValidation type="list" allowBlank="1" showInputMessage="1" showErrorMessage="1" sqref="T11:T32" xr:uid="{3CD770AB-625F-43EB-91EA-0566C83C75C0}">
      <formula1>"有,無,　,"</formula1>
    </dataValidation>
    <dataValidation type="list" allowBlank="1" sqref="Q11:Q32" xr:uid="{7A81F0EB-9B35-472C-9947-4A0271CDE40D}">
      <formula1>"1,2,3,4,5,6,　,"</formula1>
    </dataValidation>
    <dataValidation type="list" imeMode="off" allowBlank="1" sqref="O11:O32" xr:uid="{DB77B777-3081-406E-B4D8-4FAB3E302363}">
      <formula1>" 1,2,　 ,"</formula1>
    </dataValidation>
    <dataValidation type="list" allowBlank="1" showInputMessage="1" showErrorMessage="1" sqref="K18:L32 K11:L15" xr:uid="{113AFA96-AE3D-41E0-826F-A0E00929DDC1}">
      <formula1>種目</formula1>
    </dataValidation>
    <dataValidation type="list" allowBlank="1" showInputMessage="1" showErrorMessage="1" sqref="M11:M32" xr:uid="{51A869AF-32BE-4EBE-BBB1-CA0E7CDBE9BD}">
      <formula1>特記事項</formula1>
    </dataValidation>
    <dataValidation allowBlank="1" showInputMessage="1" sqref="P11:P32 R10:R32" xr:uid="{A643D5DA-5E0E-438C-919D-0B9B94B84C9B}"/>
    <dataValidation type="list" allowBlank="1" showInputMessage="1" showErrorMessage="1" sqref="N11:N32" xr:uid="{F9521F5A-15CA-4389-BF80-724F00F5C8F4}">
      <formula1>"有,無"</formula1>
    </dataValidation>
    <dataValidation type="list" allowBlank="1" showInputMessage="1" showErrorMessage="1" sqref="E11:E32" xr:uid="{B2A6DBC1-7A88-40FF-B2BD-FB1CD07BA238}">
      <formula1>"男,女,　,"</formula1>
    </dataValidation>
  </dataValidations>
  <pageMargins left="0.39370078740157483" right="0.39370078740157483" top="0.39370078740157483" bottom="0.19685039370078741" header="0.51181102362204722" footer="0.51181102362204722"/>
  <pageSetup paperSize="9" scale="98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98B3C3E1-F703-4C07-89B0-666A4E636F56}">
          <x14:formula1>
            <xm:f>data!$B$2:$B$28</xm:f>
          </x14:formula1>
          <xm:sqref>G18:G32 G11:G15</xm:sqref>
        </x14:dataValidation>
        <x14:dataValidation type="list" allowBlank="1" showInputMessage="1" showErrorMessage="1" xr:uid="{4A2D7BA2-CA10-40E1-AC04-8EB0AF795B94}">
          <x14:formula1>
            <xm:f>data!$E$2:$E$7</xm:f>
          </x14:formula1>
          <xm:sqref>H18:H32 H11:H15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総括表</vt:lpstr>
      <vt:lpstr>申込用紙（市町村・施設）</vt:lpstr>
      <vt:lpstr>data</vt:lpstr>
      <vt:lpstr>申込用紙（市町村・施設） 【記入方法】</vt:lpstr>
      <vt:lpstr>'申込用紙（市町村・施設）'!Print_Area</vt:lpstr>
      <vt:lpstr>'申込用紙（市町村・施設） 【記入方法】'!Print_Area</vt:lpstr>
      <vt:lpstr>総括表!Print_Area</vt:lpstr>
      <vt:lpstr>種目</vt:lpstr>
      <vt:lpstr>特記事項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富山県障害者スポーツ協会</dc:creator>
  <cp:lastModifiedBy>Ko da ma</cp:lastModifiedBy>
  <cp:lastPrinted>2019-12-17T00:09:48Z</cp:lastPrinted>
  <dcterms:created xsi:type="dcterms:W3CDTF">2004-04-05T02:44:02Z</dcterms:created>
  <dcterms:modified xsi:type="dcterms:W3CDTF">2020-01-16T13:52:24Z</dcterms:modified>
</cp:coreProperties>
</file>